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Rīgas apkaimju ekspedīcijas\Ķengarags\"/>
    </mc:Choice>
  </mc:AlternateContent>
  <xr:revisionPtr revIDLastSave="0" documentId="13_ncr:1_{C86C64CE-7DFF-4612-ACBE-1BBA35756303}" xr6:coauthVersionLast="45" xr6:coauthVersionMax="45" xr10:uidLastSave="{00000000-0000-0000-0000-000000000000}"/>
  <bookViews>
    <workbookView xWindow="-110" yWindow="-110" windowWidth="19420" windowHeight="10420" xr2:uid="{332D1145-077B-4F2B-979D-1B515CBFA18B}"/>
  </bookViews>
  <sheets>
    <sheet name="Kopējie " sheetId="1" r:id="rId1"/>
    <sheet name="Vieta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2" l="1"/>
  <c r="U40" i="2"/>
  <c r="AC40" i="2" s="1"/>
  <c r="I40" i="2"/>
  <c r="U38" i="2"/>
  <c r="AC38" i="2" s="1"/>
  <c r="I38" i="2"/>
  <c r="AC37" i="2"/>
  <c r="U37" i="2"/>
  <c r="I37" i="2"/>
  <c r="U39" i="2"/>
  <c r="AC39" i="2" s="1"/>
  <c r="I39" i="2"/>
  <c r="U44" i="2"/>
  <c r="AC44" i="2" s="1"/>
  <c r="I44" i="2"/>
  <c r="U35" i="2"/>
  <c r="AC35" i="2" s="1"/>
  <c r="I35" i="2"/>
  <c r="U41" i="2"/>
  <c r="AC41" i="2" s="1"/>
  <c r="I41" i="2"/>
  <c r="U42" i="2"/>
  <c r="AC42" i="2" s="1"/>
  <c r="I42" i="2"/>
  <c r="AC36" i="2"/>
  <c r="U36" i="2"/>
  <c r="I36" i="2"/>
  <c r="U43" i="2"/>
  <c r="AC43" i="2" s="1"/>
  <c r="I43" i="2"/>
  <c r="U14" i="2"/>
  <c r="AC14" i="2" s="1"/>
  <c r="I14" i="2"/>
  <c r="U26" i="2"/>
  <c r="AC26" i="2" s="1"/>
  <c r="I26" i="2"/>
  <c r="U4" i="2"/>
  <c r="AC4" i="2" s="1"/>
  <c r="I4" i="2"/>
  <c r="U28" i="2"/>
  <c r="AC28" i="2" s="1"/>
  <c r="I28" i="2"/>
  <c r="U24" i="2"/>
  <c r="AC24" i="2" s="1"/>
  <c r="I24" i="2"/>
  <c r="U13" i="2"/>
  <c r="AC13" i="2" s="1"/>
  <c r="I13" i="2"/>
  <c r="U18" i="2"/>
  <c r="AC18" i="2" s="1"/>
  <c r="I18" i="2"/>
  <c r="U6" i="2"/>
  <c r="AC6" i="2" s="1"/>
  <c r="I6" i="2"/>
  <c r="U21" i="2"/>
  <c r="AC21" i="2" s="1"/>
  <c r="I21" i="2"/>
  <c r="AC27" i="2"/>
  <c r="U27" i="2"/>
  <c r="I27" i="2"/>
  <c r="U12" i="2"/>
  <c r="AC12" i="2" s="1"/>
  <c r="I12" i="2"/>
  <c r="U32" i="2"/>
  <c r="AC32" i="2" s="1"/>
  <c r="I32" i="2"/>
  <c r="U23" i="2"/>
  <c r="AC23" i="2" s="1"/>
  <c r="I23" i="2"/>
  <c r="U19" i="2"/>
  <c r="AC19" i="2" s="1"/>
  <c r="I19" i="2"/>
  <c r="AC9" i="2"/>
  <c r="U9" i="2"/>
  <c r="I9" i="2"/>
  <c r="U30" i="2"/>
  <c r="AC30" i="2" s="1"/>
  <c r="I30" i="2"/>
  <c r="U31" i="2"/>
  <c r="AC31" i="2" s="1"/>
  <c r="I31" i="2"/>
  <c r="AC8" i="2"/>
  <c r="U8" i="2"/>
  <c r="I8" i="2"/>
  <c r="U16" i="2"/>
  <c r="AC16" i="2" s="1"/>
  <c r="I16" i="2"/>
  <c r="U29" i="2"/>
  <c r="AC29" i="2" s="1"/>
  <c r="I29" i="2"/>
  <c r="U25" i="2"/>
  <c r="AC25" i="2" s="1"/>
  <c r="I25" i="2"/>
  <c r="U17" i="2"/>
  <c r="AC17" i="2" s="1"/>
  <c r="I17" i="2"/>
  <c r="AC5" i="2"/>
  <c r="U5" i="2"/>
  <c r="I5" i="2"/>
  <c r="U15" i="2"/>
  <c r="AC15" i="2" s="1"/>
  <c r="I15" i="2"/>
  <c r="AC20" i="2"/>
  <c r="U20" i="2"/>
  <c r="I20" i="2"/>
  <c r="AC11" i="2"/>
  <c r="U11" i="2"/>
  <c r="I11" i="2"/>
  <c r="U22" i="2"/>
  <c r="AC22" i="2" s="1"/>
  <c r="I22" i="2"/>
  <c r="U7" i="2"/>
  <c r="AC7" i="2" s="1"/>
  <c r="I7" i="2"/>
  <c r="U3" i="2"/>
  <c r="AC3" i="2" s="1"/>
  <c r="I3" i="2"/>
  <c r="U10" i="2"/>
  <c r="AC10" i="2" s="1"/>
  <c r="I10" i="2"/>
  <c r="AB21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2" i="1"/>
  <c r="AB23" i="1"/>
  <c r="AB24" i="1"/>
  <c r="AB25" i="1"/>
  <c r="AB26" i="1"/>
  <c r="AB27" i="1"/>
  <c r="AB28" i="1"/>
  <c r="AB29" i="1"/>
  <c r="AB30" i="1"/>
  <c r="AB31" i="1"/>
  <c r="AB32" i="1"/>
  <c r="AB34" i="1"/>
  <c r="AB35" i="1"/>
  <c r="AB36" i="1"/>
  <c r="AB37" i="1"/>
  <c r="AB38" i="1"/>
  <c r="AB39" i="1"/>
  <c r="AB40" i="1"/>
  <c r="AB41" i="1"/>
  <c r="AB42" i="1"/>
  <c r="AB43" i="1"/>
  <c r="AB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4" i="1"/>
  <c r="T35" i="1"/>
  <c r="T36" i="1"/>
  <c r="T37" i="1"/>
  <c r="T38" i="1"/>
  <c r="T39" i="1"/>
  <c r="T40" i="1"/>
  <c r="T41" i="1"/>
  <c r="T42" i="1"/>
  <c r="T43" i="1"/>
  <c r="T3" i="1"/>
  <c r="H22" i="1" l="1"/>
  <c r="D45" i="1"/>
  <c r="H31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2" i="1"/>
  <c r="H34" i="1"/>
  <c r="H35" i="1"/>
  <c r="H36" i="1"/>
  <c r="H37" i="1"/>
  <c r="H38" i="1"/>
  <c r="H39" i="1"/>
  <c r="H40" i="1"/>
  <c r="H41" i="1"/>
  <c r="H42" i="1"/>
  <c r="H43" i="1"/>
  <c r="H3" i="1"/>
</calcChain>
</file>

<file path=xl/sharedStrings.xml><?xml version="1.0" encoding="utf-8"?>
<sst xmlns="http://schemas.openxmlformats.org/spreadsheetml/2006/main" count="432" uniqueCount="104">
  <si>
    <t>1. stāvs</t>
  </si>
  <si>
    <t>Rukšpumpas profesori</t>
  </si>
  <si>
    <t>LIMAS</t>
  </si>
  <si>
    <t>Prūšu ielas krabīši</t>
  </si>
  <si>
    <t>Lampūni</t>
  </si>
  <si>
    <t>ARIGO</t>
  </si>
  <si>
    <t>3+1</t>
  </si>
  <si>
    <t>Жулька</t>
  </si>
  <si>
    <t>Krāsainie Krītiņi</t>
  </si>
  <si>
    <t>Happy</t>
  </si>
  <si>
    <t>Ezīši</t>
  </si>
  <si>
    <t>Ğimene</t>
  </si>
  <si>
    <t>LBKP</t>
  </si>
  <si>
    <t>MEMENTO VIVERE</t>
  </si>
  <si>
    <t>#kaimiņubūšana</t>
  </si>
  <si>
    <t>Challenge accepted</t>
  </si>
  <si>
    <t>Mēs Kavējam Vilcienu</t>
  </si>
  <si>
    <t>Re kur ir!</t>
  </si>
  <si>
    <t>Miera ielas ceļotāji</t>
  </si>
  <si>
    <t>Superkomanda</t>
  </si>
  <si>
    <t>Reiz bija...</t>
  </si>
  <si>
    <t>Līmīls</t>
  </si>
  <si>
    <t>Jaunie rūķi</t>
  </si>
  <si>
    <t>Piedzīvojumu meklētāji</t>
  </si>
  <si>
    <t>Bulciņas</t>
  </si>
  <si>
    <t>Night Watch</t>
  </si>
  <si>
    <t>Nekādu problēmu</t>
  </si>
  <si>
    <t>I&amp;A&amp;A</t>
  </si>
  <si>
    <t>Abi divi</t>
  </si>
  <si>
    <t>Saulainais ekspresis</t>
  </si>
  <si>
    <t>Saulkrasti Showel Racing Team</t>
  </si>
  <si>
    <t>Kaktusi</t>
  </si>
  <si>
    <t>Bez ratiem</t>
  </si>
  <si>
    <t>Maffins</t>
  </si>
  <si>
    <t>V TEAM</t>
  </si>
  <si>
    <t>Lote</t>
  </si>
  <si>
    <t>Pagaidi...</t>
  </si>
  <si>
    <t>Korgijs</t>
  </si>
  <si>
    <t>Helma bez skrejriteņa</t>
  </si>
  <si>
    <t xml:space="preserve">Komandas nosaukums </t>
  </si>
  <si>
    <t xml:space="preserve">Cilvēku skaits </t>
  </si>
  <si>
    <t xml:space="preserve">Līgums </t>
  </si>
  <si>
    <t xml:space="preserve">Kategorija </t>
  </si>
  <si>
    <t>Amatieru</t>
  </si>
  <si>
    <t>PRO</t>
  </si>
  <si>
    <t xml:space="preserve">NR.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</si>
  <si>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</si>
  <si>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</si>
  <si>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</si>
  <si>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</si>
  <si>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</si>
  <si>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</si>
  <si>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</si>
  <si>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</si>
  <si>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</si>
  <si>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</si>
  <si>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</si>
  <si>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</si>
  <si>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</si>
  <si>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</si>
  <si>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</si>
  <si>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</si>
  <si>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</si>
  <si>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</si>
  <si>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</si>
  <si>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</si>
  <si>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</si>
  <si>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</si>
  <si>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</si>
  <si>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</si>
  <si>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</si>
  <si>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</si>
  <si>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</si>
  <si>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</si>
  <si>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</si>
  <si>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</si>
  <si>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 xml:space="preserve">STARTA laiks </t>
  </si>
  <si>
    <t xml:space="preserve">FINIŠA laiks </t>
  </si>
  <si>
    <t xml:space="preserve">Kopējais laiks </t>
  </si>
  <si>
    <t xml:space="preserve">Soda punkti </t>
  </si>
  <si>
    <t>x</t>
  </si>
  <si>
    <t xml:space="preserve">Latvijas ekspedīcijas fotogrāfiju uzdevums </t>
  </si>
  <si>
    <t>Pēdējā brīdī</t>
  </si>
  <si>
    <t xml:space="preserve">Zilis </t>
  </si>
  <si>
    <t xml:space="preserve">7 acis </t>
  </si>
  <si>
    <t>Ar citu komandu, tai nezinot</t>
  </si>
  <si>
    <t xml:space="preserve">Ar tramvaju </t>
  </si>
  <si>
    <t>Pie kāpņutelpas</t>
  </si>
  <si>
    <t xml:space="preserve">5,83 virs zemes </t>
  </si>
  <si>
    <t xml:space="preserve">Ar fotogrāfi </t>
  </si>
  <si>
    <t xml:space="preserve">Ar Kaķeni </t>
  </si>
  <si>
    <t xml:space="preserve">Ar ziemassvētku vecīša palīgu </t>
  </si>
  <si>
    <t xml:space="preserve">15.trolejbusā </t>
  </si>
  <si>
    <t xml:space="preserve">Picu darbnīcas uzdevums </t>
  </si>
  <si>
    <t xml:space="preserve">Madagaskaras uzdevums </t>
  </si>
  <si>
    <t>KOPĀ FOTO</t>
  </si>
  <si>
    <t xml:space="preserve">Doles uzdevums </t>
  </si>
  <si>
    <t xml:space="preserve">KP uzdevumi </t>
  </si>
  <si>
    <t xml:space="preserve">KP uzdevumu kļūdas </t>
  </si>
  <si>
    <t xml:space="preserve">KP </t>
  </si>
  <si>
    <t xml:space="preserve">KP kļūdas </t>
  </si>
  <si>
    <t xml:space="preserve">KOPĀ </t>
  </si>
  <si>
    <t xml:space="preserve">Vieta 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</si>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</sst>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20" fontId="0" fillId="0" borderId="9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20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20" fontId="12" fillId="0" borderId="13" xfId="0" applyNumberFormat="1" applyFont="1" applyBorder="1" applyAlignment="1">
      <alignment horizontal="center"/>
    </xf>
    <xf numFmtId="20" fontId="12" fillId="0" borderId="15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20" fontId="12" fillId="0" borderId="5" xfId="0" applyNumberFormat="1" applyFont="1" applyBorder="1" applyAlignment="1">
      <alignment horizontal="center"/>
    </xf>
    <xf numFmtId="20" fontId="12" fillId="0" borderId="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20" fontId="12" fillId="0" borderId="7" xfId="0" applyNumberFormat="1" applyFont="1" applyBorder="1" applyAlignment="1">
      <alignment horizontal="center"/>
    </xf>
    <xf numFmtId="20" fontId="12" fillId="0" borderId="9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20" fontId="12" fillId="0" borderId="12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20" fontId="12" fillId="0" borderId="10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20" fontId="12" fillId="0" borderId="11" xfId="0" applyNumberFormat="1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A3E85-9019-4A0C-80A3-D376FAA7DA93}">
  <dimension ref="A1:AB45"/>
  <sheetViews>
    <sheetView tabSelected="1" zoomScale="55" zoomScaleNormal="80" workbookViewId="0">
      <selection activeCell="S22" sqref="S22"/>
    </sheetView>
  </sheetViews>
  <sheetFormatPr defaultRowHeight="14.5" x14ac:dyDescent="0.35"/>
  <cols>
    <col min="1" max="1" width="5.08984375" style="3" customWidth="1"/>
    <col min="2" max="2" width="28" style="2" customWidth="1"/>
    <col min="3" max="3" width="11.81640625" style="2" customWidth="1"/>
    <col min="4" max="17" width="8.7265625" style="2"/>
    <col min="18" max="18" width="10.1796875" style="2" customWidth="1"/>
    <col min="19" max="19" width="8.7265625" style="2"/>
    <col min="20" max="20" width="8.7265625" style="46"/>
    <col min="21" max="21" width="10.81640625" style="2" customWidth="1"/>
    <col min="22" max="22" width="13.81640625" style="2" customWidth="1"/>
    <col min="23" max="23" width="12.1796875" style="2" customWidth="1"/>
    <col min="24" max="24" width="8.7265625" style="2"/>
    <col min="25" max="25" width="9.7265625" style="2" customWidth="1"/>
    <col min="26" max="16384" width="8.7265625" style="2"/>
  </cols>
  <sheetData>
    <row r="1" spans="1:28" ht="15" thickBot="1" x14ac:dyDescent="0.4">
      <c r="J1" s="40" t="s">
        <v>81</v>
      </c>
      <c r="K1" s="41"/>
      <c r="L1" s="41"/>
      <c r="M1" s="41"/>
      <c r="N1" s="41"/>
      <c r="O1" s="41"/>
      <c r="P1" s="41"/>
      <c r="Q1" s="41"/>
      <c r="R1" s="41"/>
      <c r="S1" s="42"/>
      <c r="T1" s="43"/>
    </row>
    <row r="2" spans="1:28" s="4" customFormat="1" ht="44" thickBot="1" x14ac:dyDescent="0.4">
      <c r="A2" s="7" t="s">
        <v>45</v>
      </c>
      <c r="B2" s="8" t="s">
        <v>39</v>
      </c>
      <c r="C2" s="8" t="s">
        <v>42</v>
      </c>
      <c r="D2" s="9" t="s">
        <v>40</v>
      </c>
      <c r="E2" s="10" t="s">
        <v>41</v>
      </c>
      <c r="F2" s="7" t="s">
        <v>76</v>
      </c>
      <c r="G2" s="9" t="s">
        <v>77</v>
      </c>
      <c r="H2" s="9" t="s">
        <v>78</v>
      </c>
      <c r="I2" s="23" t="s">
        <v>79</v>
      </c>
      <c r="J2" s="35" t="s">
        <v>84</v>
      </c>
      <c r="K2" s="35" t="s">
        <v>83</v>
      </c>
      <c r="L2" s="35" t="s">
        <v>85</v>
      </c>
      <c r="M2" s="35" t="s">
        <v>86</v>
      </c>
      <c r="N2" s="35" t="s">
        <v>87</v>
      </c>
      <c r="O2" s="35" t="s">
        <v>88</v>
      </c>
      <c r="P2" s="35" t="s">
        <v>89</v>
      </c>
      <c r="Q2" s="35" t="s">
        <v>90</v>
      </c>
      <c r="R2" s="35" t="s">
        <v>91</v>
      </c>
      <c r="S2" s="35" t="s">
        <v>92</v>
      </c>
      <c r="T2" s="44" t="s">
        <v>95</v>
      </c>
      <c r="U2" s="32" t="s">
        <v>93</v>
      </c>
      <c r="V2" s="33" t="s">
        <v>94</v>
      </c>
      <c r="W2" s="7" t="s">
        <v>96</v>
      </c>
      <c r="X2" s="7" t="s">
        <v>97</v>
      </c>
      <c r="Y2" s="9" t="s">
        <v>98</v>
      </c>
      <c r="Z2" s="49" t="s">
        <v>99</v>
      </c>
      <c r="AA2" s="49" t="s">
        <v>100</v>
      </c>
      <c r="AB2" s="10" t="s">
        <v>101</v>
      </c>
    </row>
    <row r="3" spans="1:28" ht="15" customHeight="1" x14ac:dyDescent="0.35">
      <c r="A3" s="11" t="s">
        <v>46</v>
      </c>
      <c r="B3" s="1" t="s">
        <v>0</v>
      </c>
      <c r="C3" s="1" t="s">
        <v>43</v>
      </c>
      <c r="D3" s="12">
        <v>4</v>
      </c>
      <c r="E3" s="24" t="s">
        <v>80</v>
      </c>
      <c r="F3" s="19">
        <v>0.44097222222222227</v>
      </c>
      <c r="G3" s="26">
        <v>0.5625</v>
      </c>
      <c r="H3" s="26">
        <f>G3-F3</f>
        <v>0.12152777777777773</v>
      </c>
      <c r="I3" s="24">
        <v>0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0</v>
      </c>
      <c r="P3" s="2">
        <v>1</v>
      </c>
      <c r="Q3" s="2">
        <v>1</v>
      </c>
      <c r="R3" s="2">
        <v>1</v>
      </c>
      <c r="S3" s="2">
        <v>1</v>
      </c>
      <c r="T3" s="45">
        <f>SUM(J3:S3)</f>
        <v>9</v>
      </c>
      <c r="U3" s="24">
        <v>3</v>
      </c>
      <c r="V3" s="24">
        <v>0</v>
      </c>
      <c r="W3" s="39">
        <v>0</v>
      </c>
      <c r="X3" s="16">
        <v>10</v>
      </c>
      <c r="Y3" s="17">
        <v>0</v>
      </c>
      <c r="Z3" s="2">
        <v>36</v>
      </c>
      <c r="AA3" s="2">
        <v>4</v>
      </c>
      <c r="AB3" s="50">
        <f>T3+U3+V3+W3+X3-Y3+Z3-AA3-I3</f>
        <v>54</v>
      </c>
    </row>
    <row r="4" spans="1:28" ht="15" customHeight="1" x14ac:dyDescent="0.35">
      <c r="A4" s="11" t="s">
        <v>47</v>
      </c>
      <c r="B4" s="1" t="s">
        <v>1</v>
      </c>
      <c r="C4" s="1" t="s">
        <v>43</v>
      </c>
      <c r="D4" s="12">
        <v>5</v>
      </c>
      <c r="E4" s="24" t="s">
        <v>80</v>
      </c>
      <c r="F4" s="19">
        <v>0.48958333333333331</v>
      </c>
      <c r="G4" s="26">
        <v>0.60902777777777783</v>
      </c>
      <c r="H4" s="26">
        <f t="shared" ref="H4:H43" si="0">G4-F4</f>
        <v>0.11944444444444452</v>
      </c>
      <c r="I4" s="24">
        <v>0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45">
        <f t="shared" ref="T4:T43" si="1">SUM(J4:S4)</f>
        <v>10</v>
      </c>
      <c r="U4" s="24">
        <v>3</v>
      </c>
      <c r="V4" s="24">
        <v>0</v>
      </c>
      <c r="W4" s="2">
        <v>3</v>
      </c>
      <c r="X4" s="16">
        <v>8</v>
      </c>
      <c r="Y4" s="17">
        <v>0</v>
      </c>
      <c r="Z4" s="2">
        <v>37</v>
      </c>
      <c r="AA4" s="2">
        <v>0</v>
      </c>
      <c r="AB4" s="24">
        <f t="shared" ref="AB4:AB43" si="2">T4+U4+V4+W4+X4-Y4+Z4-AA4-I4</f>
        <v>61</v>
      </c>
    </row>
    <row r="5" spans="1:28" ht="15" customHeight="1" x14ac:dyDescent="0.35">
      <c r="A5" s="11" t="s">
        <v>48</v>
      </c>
      <c r="B5" s="1" t="s">
        <v>3</v>
      </c>
      <c r="C5" s="1" t="s">
        <v>43</v>
      </c>
      <c r="D5" s="12">
        <v>3</v>
      </c>
      <c r="E5" s="24" t="s">
        <v>80</v>
      </c>
      <c r="F5" s="19">
        <v>0.43472222222222223</v>
      </c>
      <c r="G5" s="26">
        <v>0.55277777777777781</v>
      </c>
      <c r="H5" s="26">
        <f t="shared" si="0"/>
        <v>0.11805555555555558</v>
      </c>
      <c r="I5" s="24">
        <v>0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45">
        <f t="shared" si="1"/>
        <v>10</v>
      </c>
      <c r="U5" s="24">
        <v>3</v>
      </c>
      <c r="V5" s="24">
        <v>0</v>
      </c>
      <c r="W5" s="2">
        <v>0</v>
      </c>
      <c r="X5" s="16">
        <v>6</v>
      </c>
      <c r="Y5" s="17">
        <v>2</v>
      </c>
      <c r="Z5" s="2">
        <v>40</v>
      </c>
      <c r="AA5" s="2">
        <v>0</v>
      </c>
      <c r="AB5" s="24">
        <f t="shared" si="2"/>
        <v>57</v>
      </c>
    </row>
    <row r="6" spans="1:28" ht="15" customHeight="1" x14ac:dyDescent="0.35">
      <c r="A6" s="11" t="s">
        <v>49</v>
      </c>
      <c r="B6" s="1" t="s">
        <v>4</v>
      </c>
      <c r="C6" s="1" t="s">
        <v>43</v>
      </c>
      <c r="D6" s="12">
        <v>2</v>
      </c>
      <c r="E6" s="24" t="s">
        <v>80</v>
      </c>
      <c r="F6" s="19">
        <v>0.45</v>
      </c>
      <c r="G6" s="26">
        <v>0.56736111111111109</v>
      </c>
      <c r="H6" s="26">
        <f t="shared" si="0"/>
        <v>0.11736111111111108</v>
      </c>
      <c r="I6" s="24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45">
        <f t="shared" si="1"/>
        <v>0</v>
      </c>
      <c r="U6" s="24">
        <v>0</v>
      </c>
      <c r="V6" s="24">
        <v>3</v>
      </c>
      <c r="W6" s="2">
        <v>0</v>
      </c>
      <c r="X6" s="16">
        <v>6</v>
      </c>
      <c r="Y6" s="17">
        <v>1</v>
      </c>
      <c r="Z6" s="2">
        <v>37</v>
      </c>
      <c r="AA6" s="2">
        <v>3</v>
      </c>
      <c r="AB6" s="24">
        <f t="shared" si="2"/>
        <v>42</v>
      </c>
    </row>
    <row r="7" spans="1:28" ht="15" customHeight="1" x14ac:dyDescent="0.35">
      <c r="A7" s="11" t="s">
        <v>50</v>
      </c>
      <c r="B7" s="1" t="s">
        <v>5</v>
      </c>
      <c r="C7" s="1" t="s">
        <v>43</v>
      </c>
      <c r="D7" s="12">
        <v>5</v>
      </c>
      <c r="E7" s="24" t="s">
        <v>80</v>
      </c>
      <c r="F7" s="19">
        <v>0.54513888888888895</v>
      </c>
      <c r="G7" s="26">
        <v>0.6645833333333333</v>
      </c>
      <c r="H7" s="26">
        <f t="shared" si="0"/>
        <v>0.11944444444444435</v>
      </c>
      <c r="I7" s="24">
        <v>0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45">
        <f t="shared" si="1"/>
        <v>10</v>
      </c>
      <c r="U7" s="24">
        <v>3</v>
      </c>
      <c r="V7" s="24">
        <v>3</v>
      </c>
      <c r="W7" s="2">
        <v>3</v>
      </c>
      <c r="X7" s="16">
        <v>4</v>
      </c>
      <c r="Y7" s="17">
        <v>0</v>
      </c>
      <c r="Z7" s="2">
        <v>29</v>
      </c>
      <c r="AA7" s="2">
        <v>1</v>
      </c>
      <c r="AB7" s="24">
        <f t="shared" si="2"/>
        <v>51</v>
      </c>
    </row>
    <row r="8" spans="1:28" ht="15" customHeight="1" x14ac:dyDescent="0.35">
      <c r="A8" s="11" t="s">
        <v>51</v>
      </c>
      <c r="B8" s="1" t="s">
        <v>6</v>
      </c>
      <c r="C8" s="1" t="s">
        <v>43</v>
      </c>
      <c r="D8" s="12">
        <v>5</v>
      </c>
      <c r="E8" s="24" t="s">
        <v>80</v>
      </c>
      <c r="F8" s="19">
        <v>0.51111111111111118</v>
      </c>
      <c r="G8" s="26">
        <v>0.62638888888888888</v>
      </c>
      <c r="H8" s="26">
        <f t="shared" si="0"/>
        <v>0.1152777777777777</v>
      </c>
      <c r="I8" s="24">
        <v>0</v>
      </c>
      <c r="J8" s="2">
        <v>0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0</v>
      </c>
      <c r="Q8" s="2">
        <v>1</v>
      </c>
      <c r="R8" s="2">
        <v>1</v>
      </c>
      <c r="S8" s="2">
        <v>1</v>
      </c>
      <c r="T8" s="45">
        <f t="shared" si="1"/>
        <v>8</v>
      </c>
      <c r="U8" s="24">
        <v>3</v>
      </c>
      <c r="V8" s="24">
        <v>0</v>
      </c>
      <c r="W8" s="2">
        <v>3</v>
      </c>
      <c r="X8" s="16">
        <v>4</v>
      </c>
      <c r="Y8" s="17">
        <v>0</v>
      </c>
      <c r="Z8" s="2">
        <v>25</v>
      </c>
      <c r="AA8" s="2">
        <v>0</v>
      </c>
      <c r="AB8" s="24">
        <f t="shared" si="2"/>
        <v>43</v>
      </c>
    </row>
    <row r="9" spans="1:28" ht="15" customHeight="1" x14ac:dyDescent="0.35">
      <c r="A9" s="11" t="s">
        <v>52</v>
      </c>
      <c r="B9" s="1" t="s">
        <v>7</v>
      </c>
      <c r="C9" s="1" t="s">
        <v>43</v>
      </c>
      <c r="D9" s="12">
        <v>2</v>
      </c>
      <c r="E9" s="24" t="s">
        <v>80</v>
      </c>
      <c r="F9" s="19">
        <v>0.50416666666666665</v>
      </c>
      <c r="G9" s="26">
        <v>0.625</v>
      </c>
      <c r="H9" s="26">
        <f t="shared" si="0"/>
        <v>0.12083333333333335</v>
      </c>
      <c r="I9" s="24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45">
        <f t="shared" si="1"/>
        <v>0</v>
      </c>
      <c r="U9" s="24">
        <v>3</v>
      </c>
      <c r="V9" s="24">
        <v>0</v>
      </c>
      <c r="W9" s="2">
        <v>0</v>
      </c>
      <c r="X9" s="16">
        <v>6</v>
      </c>
      <c r="Y9" s="17">
        <v>1</v>
      </c>
      <c r="Z9" s="2">
        <v>40</v>
      </c>
      <c r="AA9" s="2">
        <v>0</v>
      </c>
      <c r="AB9" s="24">
        <f t="shared" si="2"/>
        <v>48</v>
      </c>
    </row>
    <row r="10" spans="1:28" ht="15" customHeight="1" x14ac:dyDescent="0.35">
      <c r="A10" s="11" t="s">
        <v>53</v>
      </c>
      <c r="B10" s="1" t="s">
        <v>8</v>
      </c>
      <c r="C10" s="1" t="s">
        <v>43</v>
      </c>
      <c r="D10" s="12">
        <v>4</v>
      </c>
      <c r="E10" s="24" t="s">
        <v>80</v>
      </c>
      <c r="F10" s="19">
        <v>0.44027777777777777</v>
      </c>
      <c r="G10" s="26">
        <v>0.55972222222222223</v>
      </c>
      <c r="H10" s="26">
        <f t="shared" si="0"/>
        <v>0.11944444444444446</v>
      </c>
      <c r="I10" s="24">
        <v>0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39">
        <v>1</v>
      </c>
      <c r="T10" s="45">
        <f t="shared" si="1"/>
        <v>10</v>
      </c>
      <c r="U10" s="24">
        <v>3</v>
      </c>
      <c r="V10" s="24">
        <v>3</v>
      </c>
      <c r="W10" s="2">
        <v>0</v>
      </c>
      <c r="X10" s="16">
        <v>6</v>
      </c>
      <c r="Y10" s="17">
        <v>2</v>
      </c>
      <c r="Z10" s="2">
        <v>40</v>
      </c>
      <c r="AA10" s="2">
        <v>0</v>
      </c>
      <c r="AB10" s="24">
        <f t="shared" si="2"/>
        <v>60</v>
      </c>
    </row>
    <row r="11" spans="1:28" ht="15" customHeight="1" x14ac:dyDescent="0.35">
      <c r="A11" s="11" t="s">
        <v>54</v>
      </c>
      <c r="B11" s="1" t="s">
        <v>9</v>
      </c>
      <c r="C11" s="1" t="s">
        <v>43</v>
      </c>
      <c r="D11" s="12">
        <v>3</v>
      </c>
      <c r="E11" s="24" t="s">
        <v>80</v>
      </c>
      <c r="F11" s="19">
        <v>0.49513888888888885</v>
      </c>
      <c r="G11" s="26">
        <v>0.61458333333333337</v>
      </c>
      <c r="H11" s="26">
        <f t="shared" si="0"/>
        <v>0.11944444444444452</v>
      </c>
      <c r="I11" s="24">
        <v>0</v>
      </c>
      <c r="J11" s="2">
        <v>1</v>
      </c>
      <c r="K11" s="2">
        <v>0</v>
      </c>
      <c r="L11" s="36">
        <v>0</v>
      </c>
      <c r="M11" s="2">
        <v>0</v>
      </c>
      <c r="N11" s="2">
        <v>0</v>
      </c>
      <c r="O11" s="2">
        <v>1</v>
      </c>
      <c r="P11" s="2">
        <v>1</v>
      </c>
      <c r="Q11" s="2">
        <v>1</v>
      </c>
      <c r="R11" s="2">
        <v>0</v>
      </c>
      <c r="S11" s="2">
        <v>1</v>
      </c>
      <c r="T11" s="45">
        <f t="shared" si="1"/>
        <v>5</v>
      </c>
      <c r="U11" s="24">
        <v>0</v>
      </c>
      <c r="V11" s="24">
        <v>0</v>
      </c>
      <c r="W11" s="2">
        <v>0</v>
      </c>
      <c r="X11" s="16">
        <v>8</v>
      </c>
      <c r="Y11" s="17">
        <v>1</v>
      </c>
      <c r="Z11" s="2">
        <v>36</v>
      </c>
      <c r="AA11" s="2">
        <v>1</v>
      </c>
      <c r="AB11" s="24">
        <f t="shared" si="2"/>
        <v>47</v>
      </c>
    </row>
    <row r="12" spans="1:28" ht="15" customHeight="1" x14ac:dyDescent="0.35">
      <c r="A12" s="11" t="s">
        <v>55</v>
      </c>
      <c r="B12" s="1" t="s">
        <v>11</v>
      </c>
      <c r="C12" s="1" t="s">
        <v>43</v>
      </c>
      <c r="D12" s="12">
        <v>3</v>
      </c>
      <c r="E12" s="24" t="s">
        <v>80</v>
      </c>
      <c r="F12" s="19">
        <v>0.49722222222222223</v>
      </c>
      <c r="G12" s="26">
        <v>0.61805555555555558</v>
      </c>
      <c r="H12" s="26">
        <f t="shared" si="0"/>
        <v>0.12083333333333335</v>
      </c>
      <c r="I12" s="24">
        <v>0</v>
      </c>
      <c r="J12" s="2">
        <v>1</v>
      </c>
      <c r="K12" s="2">
        <v>0</v>
      </c>
      <c r="L12" s="2">
        <v>1</v>
      </c>
      <c r="M12" s="2">
        <v>1</v>
      </c>
      <c r="N12" s="2">
        <v>1</v>
      </c>
      <c r="O12" s="2">
        <v>0</v>
      </c>
      <c r="P12" s="2">
        <v>1</v>
      </c>
      <c r="Q12" s="2">
        <v>1</v>
      </c>
      <c r="R12" s="2">
        <v>0</v>
      </c>
      <c r="S12" s="2">
        <v>0</v>
      </c>
      <c r="T12" s="45">
        <f t="shared" si="1"/>
        <v>6</v>
      </c>
      <c r="U12" s="24">
        <v>0</v>
      </c>
      <c r="V12" s="24">
        <v>0</v>
      </c>
      <c r="W12" s="2">
        <v>0</v>
      </c>
      <c r="X12" s="16">
        <v>10</v>
      </c>
      <c r="Y12" s="17">
        <v>0</v>
      </c>
      <c r="Z12" s="2">
        <v>24</v>
      </c>
      <c r="AA12" s="2">
        <v>2</v>
      </c>
      <c r="AB12" s="24">
        <f t="shared" si="2"/>
        <v>38</v>
      </c>
    </row>
    <row r="13" spans="1:28" ht="15" customHeight="1" x14ac:dyDescent="0.35">
      <c r="A13" s="11" t="s">
        <v>56</v>
      </c>
      <c r="B13" s="1" t="s">
        <v>12</v>
      </c>
      <c r="C13" s="1" t="s">
        <v>43</v>
      </c>
      <c r="D13" s="12">
        <v>2</v>
      </c>
      <c r="E13" s="24" t="s">
        <v>80</v>
      </c>
      <c r="F13" s="19">
        <v>0.43611111111111112</v>
      </c>
      <c r="G13" s="26">
        <v>0.55972222222222223</v>
      </c>
      <c r="H13" s="26">
        <f t="shared" si="0"/>
        <v>0.12361111111111112</v>
      </c>
      <c r="I13" s="24">
        <v>0</v>
      </c>
      <c r="J13" s="2">
        <v>1</v>
      </c>
      <c r="K13" s="2">
        <v>0</v>
      </c>
      <c r="L13" s="2">
        <v>1</v>
      </c>
      <c r="M13" s="2">
        <v>1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45">
        <f t="shared" si="1"/>
        <v>4</v>
      </c>
      <c r="U13" s="24">
        <v>0</v>
      </c>
      <c r="V13" s="24">
        <v>0</v>
      </c>
      <c r="W13" s="2">
        <v>0</v>
      </c>
      <c r="X13" s="16">
        <v>2</v>
      </c>
      <c r="Y13" s="17">
        <v>2</v>
      </c>
      <c r="Z13" s="2">
        <v>23</v>
      </c>
      <c r="AA13" s="2">
        <v>3</v>
      </c>
      <c r="AB13" s="24">
        <f t="shared" si="2"/>
        <v>24</v>
      </c>
    </row>
    <row r="14" spans="1:28" ht="15" customHeight="1" x14ac:dyDescent="0.35">
      <c r="A14" s="11" t="s">
        <v>57</v>
      </c>
      <c r="B14" s="1" t="s">
        <v>13</v>
      </c>
      <c r="C14" s="1" t="s">
        <v>43</v>
      </c>
      <c r="D14" s="12">
        <v>3</v>
      </c>
      <c r="E14" s="24" t="s">
        <v>80</v>
      </c>
      <c r="F14" s="19">
        <v>0.4236111111111111</v>
      </c>
      <c r="G14" s="26">
        <v>0.53472222222222221</v>
      </c>
      <c r="H14" s="26">
        <f t="shared" si="0"/>
        <v>0.1111111111111111</v>
      </c>
      <c r="I14" s="24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45">
        <f t="shared" si="1"/>
        <v>0</v>
      </c>
      <c r="U14" s="24">
        <v>0</v>
      </c>
      <c r="V14" s="24">
        <v>0</v>
      </c>
      <c r="W14" s="2">
        <v>0</v>
      </c>
      <c r="X14" s="16">
        <v>8</v>
      </c>
      <c r="Y14" s="17">
        <v>1</v>
      </c>
      <c r="Z14" s="2">
        <v>40</v>
      </c>
      <c r="AA14" s="2">
        <v>0</v>
      </c>
      <c r="AB14" s="24">
        <f t="shared" si="2"/>
        <v>47</v>
      </c>
    </row>
    <row r="15" spans="1:28" ht="15" customHeight="1" x14ac:dyDescent="0.35">
      <c r="A15" s="11" t="s">
        <v>58</v>
      </c>
      <c r="B15" s="1" t="s">
        <v>15</v>
      </c>
      <c r="C15" s="1" t="s">
        <v>43</v>
      </c>
      <c r="D15" s="12">
        <v>2</v>
      </c>
      <c r="E15" s="24" t="s">
        <v>80</v>
      </c>
      <c r="F15" s="19">
        <v>0.5</v>
      </c>
      <c r="G15" s="26">
        <v>0.6166666666666667</v>
      </c>
      <c r="H15" s="26">
        <f t="shared" si="0"/>
        <v>0.1166666666666667</v>
      </c>
      <c r="I15" s="24">
        <v>0</v>
      </c>
      <c r="J15" s="2">
        <v>1</v>
      </c>
      <c r="K15" s="2">
        <v>0</v>
      </c>
      <c r="L15" s="2">
        <v>1</v>
      </c>
      <c r="M15" s="2">
        <v>1</v>
      </c>
      <c r="N15" s="2">
        <v>1</v>
      </c>
      <c r="O15" s="2">
        <v>0</v>
      </c>
      <c r="P15" s="2">
        <v>1</v>
      </c>
      <c r="Q15" s="2">
        <v>1</v>
      </c>
      <c r="R15" s="2">
        <v>0</v>
      </c>
      <c r="S15" s="2">
        <v>0</v>
      </c>
      <c r="T15" s="45">
        <f t="shared" si="1"/>
        <v>6</v>
      </c>
      <c r="U15" s="24">
        <v>3</v>
      </c>
      <c r="V15" s="24">
        <v>0</v>
      </c>
      <c r="W15" s="2">
        <v>0</v>
      </c>
      <c r="X15" s="16">
        <v>10</v>
      </c>
      <c r="Y15" s="17">
        <v>0</v>
      </c>
      <c r="Z15" s="2">
        <v>36</v>
      </c>
      <c r="AA15" s="2">
        <v>0</v>
      </c>
      <c r="AB15" s="24">
        <f t="shared" si="2"/>
        <v>55</v>
      </c>
    </row>
    <row r="16" spans="1:28" ht="15" customHeight="1" x14ac:dyDescent="0.35">
      <c r="A16" s="11" t="s">
        <v>59</v>
      </c>
      <c r="B16" s="1" t="s">
        <v>18</v>
      </c>
      <c r="C16" s="1" t="s">
        <v>43</v>
      </c>
      <c r="D16" s="12">
        <v>3</v>
      </c>
      <c r="E16" s="24" t="s">
        <v>80</v>
      </c>
      <c r="F16" s="19">
        <v>0.52916666666666667</v>
      </c>
      <c r="G16" s="26">
        <v>0.66249999999999998</v>
      </c>
      <c r="H16" s="26">
        <f t="shared" si="0"/>
        <v>0.1333333333333333</v>
      </c>
      <c r="I16" s="34">
        <v>12</v>
      </c>
      <c r="J16" s="2">
        <v>0</v>
      </c>
      <c r="K16" s="2">
        <v>1</v>
      </c>
      <c r="L16" s="2">
        <v>1</v>
      </c>
      <c r="M16" s="2">
        <v>1</v>
      </c>
      <c r="N16" s="2">
        <v>1</v>
      </c>
      <c r="O16" s="2">
        <v>0</v>
      </c>
      <c r="P16" s="2">
        <v>1</v>
      </c>
      <c r="Q16" s="2">
        <v>1</v>
      </c>
      <c r="R16" s="2">
        <v>1</v>
      </c>
      <c r="S16" s="2">
        <v>0</v>
      </c>
      <c r="T16" s="45">
        <f t="shared" si="1"/>
        <v>7</v>
      </c>
      <c r="U16" s="24">
        <v>3</v>
      </c>
      <c r="V16" s="24">
        <v>0</v>
      </c>
      <c r="W16" s="2">
        <v>0</v>
      </c>
      <c r="X16" s="16">
        <v>4</v>
      </c>
      <c r="Y16" s="17">
        <v>0</v>
      </c>
      <c r="Z16" s="2">
        <v>18</v>
      </c>
      <c r="AA16" s="2">
        <v>0</v>
      </c>
      <c r="AB16" s="24">
        <f t="shared" si="2"/>
        <v>20</v>
      </c>
    </row>
    <row r="17" spans="1:28" ht="15" customHeight="1" x14ac:dyDescent="0.35">
      <c r="A17" s="11" t="s">
        <v>60</v>
      </c>
      <c r="B17" s="1" t="s">
        <v>19</v>
      </c>
      <c r="C17" s="1" t="s">
        <v>43</v>
      </c>
      <c r="D17" s="12">
        <v>2</v>
      </c>
      <c r="E17" s="24" t="s">
        <v>80</v>
      </c>
      <c r="F17" s="19">
        <v>0.53541666666666665</v>
      </c>
      <c r="G17" s="26">
        <v>0.62708333333333333</v>
      </c>
      <c r="H17" s="26">
        <f t="shared" si="0"/>
        <v>9.1666666666666674E-2</v>
      </c>
      <c r="I17" s="24">
        <v>0</v>
      </c>
      <c r="J17" s="2">
        <v>0</v>
      </c>
      <c r="K17" s="2">
        <v>0</v>
      </c>
      <c r="L17" s="2">
        <v>1</v>
      </c>
      <c r="M17" s="2">
        <v>0</v>
      </c>
      <c r="N17" s="2">
        <v>1</v>
      </c>
      <c r="O17" s="2">
        <v>0</v>
      </c>
      <c r="P17" s="2">
        <v>0</v>
      </c>
      <c r="Q17" s="2">
        <v>1</v>
      </c>
      <c r="R17" s="2">
        <v>0</v>
      </c>
      <c r="S17" s="2">
        <v>0</v>
      </c>
      <c r="T17" s="45">
        <f t="shared" si="1"/>
        <v>3</v>
      </c>
      <c r="U17" s="24">
        <v>3</v>
      </c>
      <c r="V17" s="24">
        <v>0</v>
      </c>
      <c r="W17" s="2">
        <v>0</v>
      </c>
      <c r="X17" s="16">
        <v>2</v>
      </c>
      <c r="Y17" s="17">
        <v>0</v>
      </c>
      <c r="Z17" s="2">
        <v>12</v>
      </c>
      <c r="AA17" s="2">
        <v>0</v>
      </c>
      <c r="AB17" s="24">
        <f t="shared" si="2"/>
        <v>20</v>
      </c>
    </row>
    <row r="18" spans="1:28" ht="15" customHeight="1" x14ac:dyDescent="0.35">
      <c r="A18" s="11" t="s">
        <v>61</v>
      </c>
      <c r="B18" s="1" t="s">
        <v>20</v>
      </c>
      <c r="C18" s="1" t="s">
        <v>43</v>
      </c>
      <c r="D18" s="12">
        <v>4</v>
      </c>
      <c r="E18" s="24" t="s">
        <v>80</v>
      </c>
      <c r="F18" s="19">
        <v>0.4604166666666667</v>
      </c>
      <c r="G18" s="26">
        <v>0.58402777777777781</v>
      </c>
      <c r="H18" s="26">
        <f t="shared" si="0"/>
        <v>0.12361111111111112</v>
      </c>
      <c r="I18" s="24">
        <v>0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45">
        <f t="shared" si="1"/>
        <v>10</v>
      </c>
      <c r="U18" s="24">
        <v>3</v>
      </c>
      <c r="V18" s="24">
        <v>0</v>
      </c>
      <c r="W18" s="2">
        <v>0</v>
      </c>
      <c r="X18" s="16">
        <v>8</v>
      </c>
      <c r="Y18" s="17">
        <v>1</v>
      </c>
      <c r="Z18" s="2">
        <v>35</v>
      </c>
      <c r="AA18" s="2">
        <v>0</v>
      </c>
      <c r="AB18" s="24">
        <f t="shared" si="2"/>
        <v>55</v>
      </c>
    </row>
    <row r="19" spans="1:28" ht="15" customHeight="1" x14ac:dyDescent="0.35">
      <c r="A19" s="11" t="s">
        <v>62</v>
      </c>
      <c r="B19" s="1" t="s">
        <v>21</v>
      </c>
      <c r="C19" s="1" t="s">
        <v>43</v>
      </c>
      <c r="D19" s="12">
        <v>2</v>
      </c>
      <c r="E19" s="24" t="s">
        <v>80</v>
      </c>
      <c r="F19" s="19">
        <v>0.5180555555555556</v>
      </c>
      <c r="G19" s="26">
        <v>0.6430555555555556</v>
      </c>
      <c r="H19" s="26">
        <f t="shared" si="0"/>
        <v>0.125</v>
      </c>
      <c r="I19" s="24">
        <v>0</v>
      </c>
      <c r="J19" s="2">
        <v>1</v>
      </c>
      <c r="K19" s="2">
        <v>0</v>
      </c>
      <c r="L19" s="2">
        <v>1</v>
      </c>
      <c r="M19" s="2">
        <v>1</v>
      </c>
      <c r="N19" s="2">
        <v>1</v>
      </c>
      <c r="O19" s="2">
        <v>1</v>
      </c>
      <c r="P19" s="2">
        <v>0</v>
      </c>
      <c r="Q19" s="2">
        <v>0</v>
      </c>
      <c r="R19" s="2">
        <v>0</v>
      </c>
      <c r="S19" s="2">
        <v>0</v>
      </c>
      <c r="T19" s="45">
        <f t="shared" si="1"/>
        <v>5</v>
      </c>
      <c r="U19" s="24">
        <v>0</v>
      </c>
      <c r="V19" s="24">
        <v>0</v>
      </c>
      <c r="W19" s="2">
        <v>0</v>
      </c>
      <c r="X19" s="16">
        <v>4</v>
      </c>
      <c r="Y19" s="17">
        <v>2</v>
      </c>
      <c r="Z19" s="2">
        <v>40</v>
      </c>
      <c r="AA19" s="2">
        <v>0</v>
      </c>
      <c r="AB19" s="24">
        <f t="shared" si="2"/>
        <v>47</v>
      </c>
    </row>
    <row r="20" spans="1:28" ht="15" customHeight="1" x14ac:dyDescent="0.35">
      <c r="A20" s="11" t="s">
        <v>63</v>
      </c>
      <c r="B20" s="1" t="s">
        <v>22</v>
      </c>
      <c r="C20" s="1" t="s">
        <v>43</v>
      </c>
      <c r="D20" s="12">
        <v>3</v>
      </c>
      <c r="E20" s="24" t="s">
        <v>80</v>
      </c>
      <c r="F20" s="19">
        <v>0.48333333333333334</v>
      </c>
      <c r="G20" s="26">
        <v>0.6020833333333333</v>
      </c>
      <c r="H20" s="26">
        <f t="shared" si="0"/>
        <v>0.11874999999999997</v>
      </c>
      <c r="I20" s="24">
        <v>0</v>
      </c>
      <c r="J20" s="2">
        <v>1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1</v>
      </c>
      <c r="Q20" s="2">
        <v>0</v>
      </c>
      <c r="R20" s="2">
        <v>0</v>
      </c>
      <c r="S20" s="2">
        <v>0</v>
      </c>
      <c r="T20" s="45">
        <f t="shared" si="1"/>
        <v>3</v>
      </c>
      <c r="U20" s="24">
        <v>0</v>
      </c>
      <c r="V20" s="24">
        <v>0</v>
      </c>
      <c r="W20" s="2">
        <v>0</v>
      </c>
      <c r="X20" s="16">
        <v>4</v>
      </c>
      <c r="Y20" s="17">
        <v>2</v>
      </c>
      <c r="Z20" s="2">
        <v>36</v>
      </c>
      <c r="AA20" s="2">
        <v>0</v>
      </c>
      <c r="AB20" s="24">
        <f t="shared" si="2"/>
        <v>41</v>
      </c>
    </row>
    <row r="21" spans="1:28" ht="15" customHeight="1" x14ac:dyDescent="0.35">
      <c r="A21" s="11" t="s">
        <v>64</v>
      </c>
      <c r="B21" s="1" t="s">
        <v>23</v>
      </c>
      <c r="C21" s="1" t="s">
        <v>43</v>
      </c>
      <c r="D21" s="12">
        <v>4</v>
      </c>
      <c r="E21" s="24" t="s">
        <v>80</v>
      </c>
      <c r="F21" s="19">
        <v>0.47638888888888892</v>
      </c>
      <c r="G21" s="26">
        <v>0.64097222222222217</v>
      </c>
      <c r="H21" s="26">
        <f t="shared" si="0"/>
        <v>0.16458333333333325</v>
      </c>
      <c r="I21" s="34">
        <v>57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0</v>
      </c>
      <c r="Q21" s="2">
        <v>1</v>
      </c>
      <c r="R21" s="2">
        <v>1</v>
      </c>
      <c r="S21" s="36">
        <v>0</v>
      </c>
      <c r="T21" s="45">
        <f t="shared" si="1"/>
        <v>8</v>
      </c>
      <c r="U21" s="24">
        <v>0</v>
      </c>
      <c r="V21" s="24">
        <v>0</v>
      </c>
      <c r="W21" s="2">
        <v>0</v>
      </c>
      <c r="X21" s="16">
        <v>6</v>
      </c>
      <c r="Y21" s="17">
        <v>2</v>
      </c>
      <c r="Z21" s="2">
        <v>34</v>
      </c>
      <c r="AA21" s="2">
        <v>1</v>
      </c>
      <c r="AB21" s="24">
        <f t="shared" si="2"/>
        <v>-12</v>
      </c>
    </row>
    <row r="22" spans="1:28" ht="15" customHeight="1" x14ac:dyDescent="0.35">
      <c r="A22" s="11" t="s">
        <v>65</v>
      </c>
      <c r="B22" s="1" t="s">
        <v>24</v>
      </c>
      <c r="C22" s="1" t="s">
        <v>43</v>
      </c>
      <c r="D22" s="12">
        <v>2</v>
      </c>
      <c r="E22" s="24" t="s">
        <v>80</v>
      </c>
      <c r="F22" s="19">
        <v>0.46527777777777773</v>
      </c>
      <c r="G22" s="26">
        <v>0.58958333333333335</v>
      </c>
      <c r="H22" s="26">
        <f t="shared" si="0"/>
        <v>0.12430555555555561</v>
      </c>
      <c r="I22" s="24">
        <v>0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0</v>
      </c>
      <c r="P22" s="2">
        <v>1</v>
      </c>
      <c r="Q22" s="2">
        <v>1</v>
      </c>
      <c r="R22" s="2">
        <v>1</v>
      </c>
      <c r="S22" s="2">
        <v>0</v>
      </c>
      <c r="T22" s="45">
        <f t="shared" si="1"/>
        <v>8</v>
      </c>
      <c r="U22" s="24">
        <v>0</v>
      </c>
      <c r="V22" s="24">
        <v>0</v>
      </c>
      <c r="W22" s="2">
        <v>0</v>
      </c>
      <c r="X22" s="16">
        <v>8</v>
      </c>
      <c r="Y22" s="17">
        <v>1</v>
      </c>
      <c r="Z22" s="2">
        <v>38</v>
      </c>
      <c r="AA22" s="2">
        <v>2</v>
      </c>
      <c r="AB22" s="24">
        <f t="shared" si="2"/>
        <v>51</v>
      </c>
    </row>
    <row r="23" spans="1:28" ht="15" customHeight="1" x14ac:dyDescent="0.35">
      <c r="A23" s="11" t="s">
        <v>66</v>
      </c>
      <c r="B23" s="1" t="s">
        <v>25</v>
      </c>
      <c r="C23" s="1" t="s">
        <v>43</v>
      </c>
      <c r="D23" s="12">
        <v>4</v>
      </c>
      <c r="E23" s="24" t="s">
        <v>80</v>
      </c>
      <c r="F23" s="19">
        <v>0.41666666666666669</v>
      </c>
      <c r="G23" s="26">
        <v>0.5493055555555556</v>
      </c>
      <c r="H23" s="26">
        <f t="shared" si="0"/>
        <v>0.13263888888888892</v>
      </c>
      <c r="I23" s="24">
        <v>0</v>
      </c>
      <c r="J23" s="2">
        <v>1</v>
      </c>
      <c r="K23" s="2">
        <v>0</v>
      </c>
      <c r="L23" s="2">
        <v>0</v>
      </c>
      <c r="M23" s="2">
        <v>0</v>
      </c>
      <c r="N23" s="2">
        <v>1</v>
      </c>
      <c r="O23" s="2">
        <v>1</v>
      </c>
      <c r="P23" s="2">
        <v>0</v>
      </c>
      <c r="Q23" s="2">
        <v>1</v>
      </c>
      <c r="R23" s="2">
        <v>0</v>
      </c>
      <c r="S23" s="2">
        <v>0</v>
      </c>
      <c r="T23" s="45">
        <f t="shared" si="1"/>
        <v>4</v>
      </c>
      <c r="U23" s="24">
        <v>0</v>
      </c>
      <c r="V23" s="24">
        <v>0</v>
      </c>
      <c r="W23" s="2">
        <v>0</v>
      </c>
      <c r="X23" s="16">
        <v>2</v>
      </c>
      <c r="Y23" s="17">
        <v>0</v>
      </c>
      <c r="Z23" s="2">
        <v>25</v>
      </c>
      <c r="AA23" s="2">
        <v>0</v>
      </c>
      <c r="AB23" s="24">
        <f t="shared" si="2"/>
        <v>31</v>
      </c>
    </row>
    <row r="24" spans="1:28" ht="15" customHeight="1" x14ac:dyDescent="0.35">
      <c r="A24" s="11" t="s">
        <v>67</v>
      </c>
      <c r="B24" s="1" t="s">
        <v>26</v>
      </c>
      <c r="C24" s="1" t="s">
        <v>43</v>
      </c>
      <c r="D24" s="12">
        <v>1</v>
      </c>
      <c r="E24" s="24" t="s">
        <v>80</v>
      </c>
      <c r="F24" s="19">
        <v>0.48819444444444443</v>
      </c>
      <c r="G24" s="26">
        <v>0.60972222222222217</v>
      </c>
      <c r="H24" s="26">
        <f t="shared" si="0"/>
        <v>0.12152777777777773</v>
      </c>
      <c r="I24" s="24">
        <v>0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45">
        <f t="shared" si="1"/>
        <v>10</v>
      </c>
      <c r="U24" s="24">
        <v>3</v>
      </c>
      <c r="V24" s="24">
        <v>0</v>
      </c>
      <c r="W24" s="2">
        <v>0</v>
      </c>
      <c r="X24" s="16">
        <v>4</v>
      </c>
      <c r="Y24" s="17">
        <v>1</v>
      </c>
      <c r="Z24" s="2">
        <v>29</v>
      </c>
      <c r="AA24" s="2">
        <v>2</v>
      </c>
      <c r="AB24" s="24">
        <f t="shared" si="2"/>
        <v>43</v>
      </c>
    </row>
    <row r="25" spans="1:28" ht="15" customHeight="1" x14ac:dyDescent="0.35">
      <c r="A25" s="11" t="s">
        <v>68</v>
      </c>
      <c r="B25" s="1" t="s">
        <v>28</v>
      </c>
      <c r="C25" s="1" t="s">
        <v>43</v>
      </c>
      <c r="D25" s="12">
        <v>2</v>
      </c>
      <c r="E25" s="24" t="s">
        <v>80</v>
      </c>
      <c r="F25" s="19">
        <v>0.51180555555555551</v>
      </c>
      <c r="G25" s="26">
        <v>0.63194444444444442</v>
      </c>
      <c r="H25" s="26">
        <f t="shared" si="0"/>
        <v>0.12013888888888891</v>
      </c>
      <c r="I25" s="24">
        <v>0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45">
        <f t="shared" si="1"/>
        <v>10</v>
      </c>
      <c r="U25" s="24">
        <v>3</v>
      </c>
      <c r="V25" s="24">
        <v>0</v>
      </c>
      <c r="W25" s="2">
        <v>0</v>
      </c>
      <c r="X25" s="16">
        <v>8</v>
      </c>
      <c r="Y25" s="17">
        <v>1</v>
      </c>
      <c r="Z25" s="2">
        <v>40</v>
      </c>
      <c r="AA25" s="2">
        <v>0</v>
      </c>
      <c r="AB25" s="24">
        <f t="shared" si="2"/>
        <v>60</v>
      </c>
    </row>
    <row r="26" spans="1:28" ht="15" customHeight="1" x14ac:dyDescent="0.35">
      <c r="A26" s="11" t="s">
        <v>69</v>
      </c>
      <c r="B26" s="1" t="s">
        <v>31</v>
      </c>
      <c r="C26" s="1" t="s">
        <v>43</v>
      </c>
      <c r="D26" s="12">
        <v>2</v>
      </c>
      <c r="E26" s="24" t="s">
        <v>80</v>
      </c>
      <c r="F26" s="19">
        <v>0.5395833333333333</v>
      </c>
      <c r="G26" s="26">
        <v>0.66249999999999998</v>
      </c>
      <c r="H26" s="26">
        <f t="shared" si="0"/>
        <v>0.12291666666666667</v>
      </c>
      <c r="I26" s="24">
        <v>0</v>
      </c>
      <c r="J26" s="2">
        <v>1</v>
      </c>
      <c r="K26" s="2">
        <v>0</v>
      </c>
      <c r="L26" s="2">
        <v>1</v>
      </c>
      <c r="M26" s="2">
        <v>1</v>
      </c>
      <c r="N26" s="2">
        <v>1</v>
      </c>
      <c r="O26" s="2">
        <v>0</v>
      </c>
      <c r="P26" s="2">
        <v>1</v>
      </c>
      <c r="Q26" s="2">
        <v>1</v>
      </c>
      <c r="R26" s="2">
        <v>1</v>
      </c>
      <c r="S26" s="2">
        <v>0</v>
      </c>
      <c r="T26" s="45">
        <f t="shared" si="1"/>
        <v>7</v>
      </c>
      <c r="U26" s="24">
        <v>3</v>
      </c>
      <c r="V26" s="24">
        <v>0</v>
      </c>
      <c r="W26" s="2">
        <v>0</v>
      </c>
      <c r="X26" s="16">
        <v>8</v>
      </c>
      <c r="Y26" s="17">
        <v>0</v>
      </c>
      <c r="Z26" s="2">
        <v>29</v>
      </c>
      <c r="AA26" s="2">
        <v>0</v>
      </c>
      <c r="AB26" s="24">
        <f t="shared" si="2"/>
        <v>47</v>
      </c>
    </row>
    <row r="27" spans="1:28" ht="15" customHeight="1" x14ac:dyDescent="0.35">
      <c r="A27" s="11" t="s">
        <v>70</v>
      </c>
      <c r="B27" s="1" t="s">
        <v>32</v>
      </c>
      <c r="C27" s="1" t="s">
        <v>43</v>
      </c>
      <c r="D27" s="12">
        <v>1</v>
      </c>
      <c r="E27" s="24" t="s">
        <v>80</v>
      </c>
      <c r="F27" s="19">
        <v>0.48819444444444443</v>
      </c>
      <c r="G27" s="26">
        <v>0.61319444444444449</v>
      </c>
      <c r="H27" s="26">
        <f t="shared" si="0"/>
        <v>0.12500000000000006</v>
      </c>
      <c r="I27" s="24">
        <v>0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45">
        <f t="shared" si="1"/>
        <v>10</v>
      </c>
      <c r="U27" s="24">
        <v>3</v>
      </c>
      <c r="V27" s="24">
        <v>3</v>
      </c>
      <c r="W27" s="2">
        <v>0</v>
      </c>
      <c r="X27" s="16">
        <v>6</v>
      </c>
      <c r="Y27" s="17">
        <v>1</v>
      </c>
      <c r="Z27" s="2">
        <v>31</v>
      </c>
      <c r="AA27" s="2">
        <v>2</v>
      </c>
      <c r="AB27" s="24">
        <f t="shared" si="2"/>
        <v>50</v>
      </c>
    </row>
    <row r="28" spans="1:28" ht="15" customHeight="1" x14ac:dyDescent="0.35">
      <c r="A28" s="11" t="s">
        <v>71</v>
      </c>
      <c r="B28" s="1" t="s">
        <v>34</v>
      </c>
      <c r="C28" s="1" t="s">
        <v>43</v>
      </c>
      <c r="D28" s="12">
        <v>2</v>
      </c>
      <c r="E28" s="24" t="s">
        <v>80</v>
      </c>
      <c r="F28" s="19">
        <v>0.47430555555555554</v>
      </c>
      <c r="G28" s="26">
        <v>0.60138888888888886</v>
      </c>
      <c r="H28" s="26">
        <f t="shared" si="0"/>
        <v>0.12708333333333333</v>
      </c>
      <c r="I28" s="34">
        <v>3</v>
      </c>
      <c r="J28" s="2">
        <v>1</v>
      </c>
      <c r="K28" s="2">
        <v>0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1</v>
      </c>
      <c r="S28" s="36">
        <v>0</v>
      </c>
      <c r="T28" s="45">
        <f t="shared" si="1"/>
        <v>8</v>
      </c>
      <c r="U28" s="24">
        <v>3</v>
      </c>
      <c r="V28" s="24">
        <v>3</v>
      </c>
      <c r="W28" s="2">
        <v>0</v>
      </c>
      <c r="X28" s="16">
        <v>8</v>
      </c>
      <c r="Y28" s="17">
        <v>0</v>
      </c>
      <c r="Z28" s="2">
        <v>26</v>
      </c>
      <c r="AA28" s="2">
        <v>5</v>
      </c>
      <c r="AB28" s="24">
        <f t="shared" si="2"/>
        <v>40</v>
      </c>
    </row>
    <row r="29" spans="1:28" ht="15" customHeight="1" x14ac:dyDescent="0.35">
      <c r="A29" s="11" t="s">
        <v>72</v>
      </c>
      <c r="B29" s="1" t="s">
        <v>35</v>
      </c>
      <c r="C29" s="1" t="s">
        <v>43</v>
      </c>
      <c r="D29" s="12">
        <v>5</v>
      </c>
      <c r="E29" s="24" t="s">
        <v>80</v>
      </c>
      <c r="F29" s="19">
        <v>0.44375000000000003</v>
      </c>
      <c r="G29" s="26">
        <v>0.56666666666666665</v>
      </c>
      <c r="H29" s="26">
        <f t="shared" si="0"/>
        <v>0.12291666666666662</v>
      </c>
      <c r="I29" s="24">
        <v>0</v>
      </c>
      <c r="J29" s="2">
        <v>0</v>
      </c>
      <c r="K29" s="2">
        <v>0</v>
      </c>
      <c r="L29" s="2">
        <v>0</v>
      </c>
      <c r="M29" s="2">
        <v>1</v>
      </c>
      <c r="N29" s="2">
        <v>0</v>
      </c>
      <c r="O29" s="2">
        <v>0</v>
      </c>
      <c r="P29" s="2">
        <v>1</v>
      </c>
      <c r="Q29" s="2">
        <v>0</v>
      </c>
      <c r="R29" s="2">
        <v>0</v>
      </c>
      <c r="S29" s="2">
        <v>0</v>
      </c>
      <c r="T29" s="45">
        <f t="shared" si="1"/>
        <v>2</v>
      </c>
      <c r="U29" s="24">
        <v>0</v>
      </c>
      <c r="V29" s="24">
        <v>0</v>
      </c>
      <c r="W29" s="2">
        <v>0</v>
      </c>
      <c r="X29" s="16">
        <v>4</v>
      </c>
      <c r="Y29" s="17">
        <v>0</v>
      </c>
      <c r="Z29" s="2">
        <v>21</v>
      </c>
      <c r="AA29" s="2">
        <v>1</v>
      </c>
      <c r="AB29" s="24">
        <f t="shared" si="2"/>
        <v>26</v>
      </c>
    </row>
    <row r="30" spans="1:28" ht="15" customHeight="1" x14ac:dyDescent="0.35">
      <c r="A30" s="11" t="s">
        <v>73</v>
      </c>
      <c r="B30" s="1" t="s">
        <v>36</v>
      </c>
      <c r="C30" s="1" t="s">
        <v>43</v>
      </c>
      <c r="D30" s="12">
        <v>4</v>
      </c>
      <c r="E30" s="24" t="s">
        <v>80</v>
      </c>
      <c r="F30" s="19">
        <v>0.53125</v>
      </c>
      <c r="G30" s="26">
        <v>0.64027777777777783</v>
      </c>
      <c r="H30" s="26">
        <f t="shared" si="0"/>
        <v>0.10902777777777783</v>
      </c>
      <c r="I30" s="24">
        <v>0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45">
        <f t="shared" si="1"/>
        <v>10</v>
      </c>
      <c r="U30" s="24">
        <v>3</v>
      </c>
      <c r="V30" s="24">
        <v>0</v>
      </c>
      <c r="W30" s="2">
        <v>0</v>
      </c>
      <c r="X30" s="16">
        <v>8</v>
      </c>
      <c r="Y30" s="17">
        <v>1</v>
      </c>
      <c r="Z30" s="2">
        <v>40</v>
      </c>
      <c r="AA30" s="2">
        <v>0</v>
      </c>
      <c r="AB30" s="24">
        <f t="shared" si="2"/>
        <v>60</v>
      </c>
    </row>
    <row r="31" spans="1:28" ht="15" customHeight="1" x14ac:dyDescent="0.35">
      <c r="A31" s="11" t="s">
        <v>74</v>
      </c>
      <c r="B31" s="1" t="s">
        <v>82</v>
      </c>
      <c r="C31" s="1" t="s">
        <v>43</v>
      </c>
      <c r="D31" s="12">
        <v>1</v>
      </c>
      <c r="E31" s="24" t="s">
        <v>80</v>
      </c>
      <c r="F31" s="19">
        <v>0.5083333333333333</v>
      </c>
      <c r="G31" s="26">
        <v>0.63194444444444442</v>
      </c>
      <c r="H31" s="26">
        <f t="shared" si="0"/>
        <v>0.12361111111111112</v>
      </c>
      <c r="I31" s="24">
        <v>0</v>
      </c>
      <c r="J31" s="2">
        <v>1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1</v>
      </c>
      <c r="Q31" s="2">
        <v>0</v>
      </c>
      <c r="R31" s="2">
        <v>0</v>
      </c>
      <c r="S31" s="2">
        <v>1</v>
      </c>
      <c r="T31" s="45">
        <f t="shared" si="1"/>
        <v>4</v>
      </c>
      <c r="U31" s="24">
        <v>0</v>
      </c>
      <c r="V31" s="24">
        <v>0</v>
      </c>
      <c r="W31" s="2">
        <v>0</v>
      </c>
      <c r="X31" s="16">
        <v>6</v>
      </c>
      <c r="Y31" s="17">
        <v>0</v>
      </c>
      <c r="Z31" s="2">
        <v>26</v>
      </c>
      <c r="AA31" s="2">
        <v>0</v>
      </c>
      <c r="AB31" s="24">
        <f t="shared" si="2"/>
        <v>36</v>
      </c>
    </row>
    <row r="32" spans="1:28" ht="15" customHeight="1" thickBot="1" x14ac:dyDescent="0.4">
      <c r="A32" s="11" t="s">
        <v>75</v>
      </c>
      <c r="B32" s="1" t="s">
        <v>38</v>
      </c>
      <c r="C32" s="1" t="s">
        <v>43</v>
      </c>
      <c r="D32" s="12">
        <v>2</v>
      </c>
      <c r="E32" s="24" t="s">
        <v>80</v>
      </c>
      <c r="F32" s="19">
        <v>0.52430555555555558</v>
      </c>
      <c r="G32" s="26">
        <v>0.63958333333333328</v>
      </c>
      <c r="H32" s="26">
        <f t="shared" si="0"/>
        <v>0.1152777777777777</v>
      </c>
      <c r="I32" s="24">
        <v>0</v>
      </c>
      <c r="J32" s="2">
        <v>1</v>
      </c>
      <c r="K32" s="2">
        <v>0</v>
      </c>
      <c r="L32" s="2">
        <v>1</v>
      </c>
      <c r="M32" s="2">
        <v>1</v>
      </c>
      <c r="N32" s="2">
        <v>1</v>
      </c>
      <c r="O32" s="2">
        <v>1</v>
      </c>
      <c r="P32" s="2">
        <v>0</v>
      </c>
      <c r="Q32" s="2">
        <v>0</v>
      </c>
      <c r="R32" s="2">
        <v>0</v>
      </c>
      <c r="S32" s="2">
        <v>1</v>
      </c>
      <c r="T32" s="45">
        <f t="shared" si="1"/>
        <v>6</v>
      </c>
      <c r="U32" s="34">
        <v>2</v>
      </c>
      <c r="V32" s="24">
        <v>0</v>
      </c>
      <c r="W32" s="2">
        <v>3</v>
      </c>
      <c r="X32" s="16">
        <v>6</v>
      </c>
      <c r="Y32" s="17">
        <v>1</v>
      </c>
      <c r="Z32" s="2">
        <v>33</v>
      </c>
      <c r="AA32" s="2">
        <v>0</v>
      </c>
      <c r="AB32" s="24">
        <f t="shared" si="2"/>
        <v>49</v>
      </c>
    </row>
    <row r="33" spans="1:28" ht="44" thickBot="1" x14ac:dyDescent="0.4">
      <c r="A33" s="7" t="s">
        <v>45</v>
      </c>
      <c r="B33" s="8" t="s">
        <v>39</v>
      </c>
      <c r="C33" s="8" t="s">
        <v>42</v>
      </c>
      <c r="D33" s="9"/>
      <c r="E33" s="10" t="s">
        <v>41</v>
      </c>
      <c r="F33" s="7" t="s">
        <v>76</v>
      </c>
      <c r="G33" s="9" t="s">
        <v>77</v>
      </c>
      <c r="H33" s="9" t="s">
        <v>78</v>
      </c>
      <c r="I33" s="23" t="s">
        <v>79</v>
      </c>
      <c r="J33" s="35" t="s">
        <v>84</v>
      </c>
      <c r="K33" s="35" t="s">
        <v>83</v>
      </c>
      <c r="L33" s="35" t="s">
        <v>85</v>
      </c>
      <c r="M33" s="35" t="s">
        <v>86</v>
      </c>
      <c r="N33" s="35" t="s">
        <v>87</v>
      </c>
      <c r="O33" s="35" t="s">
        <v>88</v>
      </c>
      <c r="P33" s="35" t="s">
        <v>89</v>
      </c>
      <c r="Q33" s="35" t="s">
        <v>90</v>
      </c>
      <c r="R33" s="35" t="s">
        <v>91</v>
      </c>
      <c r="S33" s="35" t="s">
        <v>92</v>
      </c>
      <c r="T33" s="44" t="s">
        <v>95</v>
      </c>
      <c r="U33" s="32" t="s">
        <v>93</v>
      </c>
      <c r="V33" s="33" t="s">
        <v>94</v>
      </c>
      <c r="W33" s="7" t="s">
        <v>96</v>
      </c>
      <c r="X33" s="7" t="s">
        <v>97</v>
      </c>
      <c r="Y33" s="9" t="s">
        <v>98</v>
      </c>
      <c r="Z33" s="49" t="s">
        <v>99</v>
      </c>
      <c r="AA33" s="49" t="s">
        <v>100</v>
      </c>
      <c r="AB33" s="10" t="s">
        <v>101</v>
      </c>
    </row>
    <row r="34" spans="1:28" ht="15" customHeight="1" x14ac:dyDescent="0.35">
      <c r="A34" s="11" t="s">
        <v>46</v>
      </c>
      <c r="B34" s="5" t="s">
        <v>10</v>
      </c>
      <c r="C34" s="1" t="s">
        <v>44</v>
      </c>
      <c r="D34" s="12">
        <v>1</v>
      </c>
      <c r="E34" s="24" t="s">
        <v>80</v>
      </c>
      <c r="F34" s="19">
        <v>0.45347222222222222</v>
      </c>
      <c r="G34" s="26">
        <v>0.57847222222222217</v>
      </c>
      <c r="H34" s="27">
        <f t="shared" si="0"/>
        <v>0.12499999999999994</v>
      </c>
      <c r="I34" s="24">
        <v>0</v>
      </c>
      <c r="J34" s="37">
        <v>1</v>
      </c>
      <c r="K34" s="38">
        <v>0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0</v>
      </c>
      <c r="S34" s="38">
        <v>0</v>
      </c>
      <c r="T34" s="47">
        <f t="shared" si="1"/>
        <v>7</v>
      </c>
      <c r="U34" s="24">
        <v>3</v>
      </c>
      <c r="V34" s="24">
        <v>0</v>
      </c>
      <c r="W34" s="16">
        <v>0</v>
      </c>
      <c r="X34" s="16">
        <v>8</v>
      </c>
      <c r="Y34" s="17">
        <v>0</v>
      </c>
      <c r="Z34" s="6">
        <v>29</v>
      </c>
      <c r="AA34" s="6">
        <v>0</v>
      </c>
      <c r="AB34" s="24">
        <f t="shared" si="2"/>
        <v>47</v>
      </c>
    </row>
    <row r="35" spans="1:28" ht="15" customHeight="1" x14ac:dyDescent="0.35">
      <c r="A35" s="11" t="s">
        <v>47</v>
      </c>
      <c r="B35" s="5" t="s">
        <v>14</v>
      </c>
      <c r="C35" s="1" t="s">
        <v>44</v>
      </c>
      <c r="D35" s="12">
        <v>2</v>
      </c>
      <c r="E35" s="24" t="s">
        <v>80</v>
      </c>
      <c r="F35" s="19">
        <v>0.42152777777777778</v>
      </c>
      <c r="G35" s="26">
        <v>0.54375000000000007</v>
      </c>
      <c r="H35" s="28">
        <f t="shared" si="0"/>
        <v>0.12222222222222229</v>
      </c>
      <c r="I35" s="24">
        <v>0</v>
      </c>
      <c r="J35" s="16">
        <v>1</v>
      </c>
      <c r="K35" s="6">
        <v>1</v>
      </c>
      <c r="L35" s="6">
        <v>1</v>
      </c>
      <c r="M35" s="6">
        <v>1</v>
      </c>
      <c r="N35" s="6">
        <v>1</v>
      </c>
      <c r="O35" s="6">
        <v>1</v>
      </c>
      <c r="P35" s="6">
        <v>1</v>
      </c>
      <c r="Q35" s="6">
        <v>1</v>
      </c>
      <c r="R35" s="6">
        <v>1</v>
      </c>
      <c r="S35" s="6">
        <v>1</v>
      </c>
      <c r="T35" s="45">
        <f t="shared" si="1"/>
        <v>10</v>
      </c>
      <c r="U35" s="24">
        <v>3</v>
      </c>
      <c r="V35" s="24">
        <v>3</v>
      </c>
      <c r="W35" s="16">
        <v>0</v>
      </c>
      <c r="X35" s="16">
        <v>10</v>
      </c>
      <c r="Y35" s="17">
        <v>0</v>
      </c>
      <c r="Z35" s="6">
        <v>40</v>
      </c>
      <c r="AA35" s="6">
        <v>0</v>
      </c>
      <c r="AB35" s="24">
        <f t="shared" si="2"/>
        <v>66</v>
      </c>
    </row>
    <row r="36" spans="1:28" ht="15" customHeight="1" x14ac:dyDescent="0.35">
      <c r="A36" s="11" t="s">
        <v>48</v>
      </c>
      <c r="B36" s="1" t="s">
        <v>16</v>
      </c>
      <c r="C36" s="1" t="s">
        <v>44</v>
      </c>
      <c r="D36" s="12">
        <v>3</v>
      </c>
      <c r="E36" s="24" t="s">
        <v>80</v>
      </c>
      <c r="F36" s="19">
        <v>0.48749999999999999</v>
      </c>
      <c r="G36" s="26">
        <v>0.61041666666666672</v>
      </c>
      <c r="H36" s="28">
        <f t="shared" si="0"/>
        <v>0.12291666666666673</v>
      </c>
      <c r="I36" s="24">
        <v>0</v>
      </c>
      <c r="J36" s="16">
        <v>1</v>
      </c>
      <c r="K36" s="6">
        <v>0</v>
      </c>
      <c r="L36" s="6">
        <v>1</v>
      </c>
      <c r="M36" s="6">
        <v>1</v>
      </c>
      <c r="N36" s="6">
        <v>1</v>
      </c>
      <c r="O36" s="6">
        <v>1</v>
      </c>
      <c r="P36" s="6">
        <v>1</v>
      </c>
      <c r="Q36" s="6">
        <v>1</v>
      </c>
      <c r="R36" s="6">
        <v>0</v>
      </c>
      <c r="S36" s="6">
        <v>0</v>
      </c>
      <c r="T36" s="45">
        <f t="shared" si="1"/>
        <v>7</v>
      </c>
      <c r="U36" s="24">
        <v>3</v>
      </c>
      <c r="V36" s="24">
        <v>0</v>
      </c>
      <c r="W36" s="16">
        <v>3</v>
      </c>
      <c r="X36" s="16">
        <v>6</v>
      </c>
      <c r="Y36" s="17">
        <v>1</v>
      </c>
      <c r="Z36" s="6">
        <v>39</v>
      </c>
      <c r="AA36" s="6">
        <v>0</v>
      </c>
      <c r="AB36" s="24">
        <f t="shared" si="2"/>
        <v>57</v>
      </c>
    </row>
    <row r="37" spans="1:28" ht="15" customHeight="1" x14ac:dyDescent="0.35">
      <c r="A37" s="11" t="s">
        <v>49</v>
      </c>
      <c r="B37" s="1" t="s">
        <v>17</v>
      </c>
      <c r="C37" s="1" t="s">
        <v>44</v>
      </c>
      <c r="D37" s="12">
        <v>2</v>
      </c>
      <c r="E37" s="24" t="s">
        <v>80</v>
      </c>
      <c r="F37" s="19">
        <v>0.53680555555555554</v>
      </c>
      <c r="G37" s="26">
        <v>0.65138888888888891</v>
      </c>
      <c r="H37" s="28">
        <f t="shared" si="0"/>
        <v>0.11458333333333337</v>
      </c>
      <c r="I37" s="24">
        <v>0</v>
      </c>
      <c r="J37" s="16">
        <v>1</v>
      </c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6">
        <v>1</v>
      </c>
      <c r="T37" s="45">
        <f t="shared" si="1"/>
        <v>10</v>
      </c>
      <c r="U37" s="24">
        <v>3</v>
      </c>
      <c r="V37" s="24">
        <v>3</v>
      </c>
      <c r="W37" s="16">
        <v>0</v>
      </c>
      <c r="X37" s="16">
        <v>6</v>
      </c>
      <c r="Y37" s="17">
        <v>2</v>
      </c>
      <c r="Z37" s="6">
        <v>39</v>
      </c>
      <c r="AA37" s="6">
        <v>1</v>
      </c>
      <c r="AB37" s="24">
        <f t="shared" si="2"/>
        <v>58</v>
      </c>
    </row>
    <row r="38" spans="1:28" ht="15" customHeight="1" x14ac:dyDescent="0.35">
      <c r="A38" s="11" t="s">
        <v>50</v>
      </c>
      <c r="B38" s="1" t="s">
        <v>27</v>
      </c>
      <c r="C38" s="1" t="s">
        <v>44</v>
      </c>
      <c r="D38" s="12">
        <v>3</v>
      </c>
      <c r="E38" s="24" t="s">
        <v>80</v>
      </c>
      <c r="F38" s="19">
        <v>0.53749999999999998</v>
      </c>
      <c r="G38" s="26">
        <v>0.62708333333333333</v>
      </c>
      <c r="H38" s="28">
        <f t="shared" si="0"/>
        <v>8.9583333333333348E-2</v>
      </c>
      <c r="I38" s="24">
        <v>0</v>
      </c>
      <c r="J38" s="1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  <c r="T38" s="45">
        <f t="shared" si="1"/>
        <v>10</v>
      </c>
      <c r="U38" s="24">
        <v>3</v>
      </c>
      <c r="V38" s="24">
        <v>3</v>
      </c>
      <c r="W38" s="16">
        <v>3</v>
      </c>
      <c r="X38" s="16">
        <v>10</v>
      </c>
      <c r="Y38" s="17">
        <v>0</v>
      </c>
      <c r="Z38" s="6">
        <v>39</v>
      </c>
      <c r="AA38" s="6">
        <v>1</v>
      </c>
      <c r="AB38" s="24">
        <f t="shared" si="2"/>
        <v>67</v>
      </c>
    </row>
    <row r="39" spans="1:28" ht="15" customHeight="1" x14ac:dyDescent="0.35">
      <c r="A39" s="11" t="s">
        <v>51</v>
      </c>
      <c r="B39" s="1" t="s">
        <v>29</v>
      </c>
      <c r="C39" s="1" t="s">
        <v>44</v>
      </c>
      <c r="D39" s="12">
        <v>2</v>
      </c>
      <c r="E39" s="24" t="s">
        <v>80</v>
      </c>
      <c r="F39" s="19">
        <v>0.50694444444444442</v>
      </c>
      <c r="G39" s="26">
        <v>0.62986111111111109</v>
      </c>
      <c r="H39" s="28">
        <f t="shared" si="0"/>
        <v>0.12291666666666667</v>
      </c>
      <c r="I39" s="24">
        <v>0</v>
      </c>
      <c r="J39" s="16">
        <v>0</v>
      </c>
      <c r="K39" s="6">
        <v>0</v>
      </c>
      <c r="L39" s="6">
        <v>1</v>
      </c>
      <c r="M39" s="6">
        <v>0</v>
      </c>
      <c r="N39" s="6">
        <v>0</v>
      </c>
      <c r="O39" s="6">
        <v>0</v>
      </c>
      <c r="P39" s="6">
        <v>0</v>
      </c>
      <c r="Q39" s="6">
        <v>1</v>
      </c>
      <c r="R39" s="6">
        <v>0</v>
      </c>
      <c r="S39" s="6">
        <v>0</v>
      </c>
      <c r="T39" s="45">
        <f t="shared" si="1"/>
        <v>2</v>
      </c>
      <c r="U39" s="24">
        <v>3</v>
      </c>
      <c r="V39" s="24">
        <v>0</v>
      </c>
      <c r="W39" s="16">
        <v>0</v>
      </c>
      <c r="X39" s="16">
        <v>6</v>
      </c>
      <c r="Y39" s="17">
        <v>1</v>
      </c>
      <c r="Z39" s="6">
        <v>35</v>
      </c>
      <c r="AA39" s="6">
        <v>0</v>
      </c>
      <c r="AB39" s="24">
        <f t="shared" si="2"/>
        <v>45</v>
      </c>
    </row>
    <row r="40" spans="1:28" ht="15" customHeight="1" x14ac:dyDescent="0.35">
      <c r="A40" s="11" t="s">
        <v>52</v>
      </c>
      <c r="B40" s="1" t="s">
        <v>30</v>
      </c>
      <c r="C40" s="1" t="s">
        <v>44</v>
      </c>
      <c r="D40" s="12">
        <v>4</v>
      </c>
      <c r="E40" s="24" t="s">
        <v>80</v>
      </c>
      <c r="F40" s="19">
        <v>0.45833333333333331</v>
      </c>
      <c r="G40" s="26">
        <v>0.57847222222222217</v>
      </c>
      <c r="H40" s="28">
        <f t="shared" si="0"/>
        <v>0.12013888888888885</v>
      </c>
      <c r="I40" s="24">
        <v>0</v>
      </c>
      <c r="J40" s="16">
        <v>1</v>
      </c>
      <c r="K40" s="6">
        <v>1</v>
      </c>
      <c r="L40" s="6">
        <v>1</v>
      </c>
      <c r="M40" s="6">
        <v>1</v>
      </c>
      <c r="N40" s="6">
        <v>1</v>
      </c>
      <c r="O40" s="6">
        <v>1</v>
      </c>
      <c r="P40" s="6">
        <v>1</v>
      </c>
      <c r="Q40" s="6">
        <v>1</v>
      </c>
      <c r="R40" s="6">
        <v>1</v>
      </c>
      <c r="S40" s="6">
        <v>1</v>
      </c>
      <c r="T40" s="45">
        <f t="shared" si="1"/>
        <v>10</v>
      </c>
      <c r="U40" s="24">
        <v>3</v>
      </c>
      <c r="V40" s="24">
        <v>3</v>
      </c>
      <c r="W40" s="16">
        <v>0</v>
      </c>
      <c r="X40" s="16">
        <v>6</v>
      </c>
      <c r="Y40" s="17">
        <v>1</v>
      </c>
      <c r="Z40" s="6">
        <v>40</v>
      </c>
      <c r="AA40" s="6">
        <v>0</v>
      </c>
      <c r="AB40" s="24">
        <f t="shared" si="2"/>
        <v>61</v>
      </c>
    </row>
    <row r="41" spans="1:28" ht="15" customHeight="1" x14ac:dyDescent="0.35">
      <c r="A41" s="11" t="s">
        <v>54</v>
      </c>
      <c r="B41" s="1" t="s">
        <v>37</v>
      </c>
      <c r="C41" s="1" t="s">
        <v>44</v>
      </c>
      <c r="D41" s="12">
        <v>1</v>
      </c>
      <c r="E41" s="24" t="s">
        <v>80</v>
      </c>
      <c r="F41" s="19">
        <v>0.4777777777777778</v>
      </c>
      <c r="G41" s="26">
        <v>0.59166666666666667</v>
      </c>
      <c r="H41" s="28">
        <f t="shared" si="0"/>
        <v>0.11388888888888887</v>
      </c>
      <c r="I41" s="24">
        <v>0</v>
      </c>
      <c r="J41" s="16">
        <v>1</v>
      </c>
      <c r="K41" s="6">
        <v>1</v>
      </c>
      <c r="L41" s="6">
        <v>1</v>
      </c>
      <c r="M41" s="6">
        <v>1</v>
      </c>
      <c r="N41" s="6">
        <v>1</v>
      </c>
      <c r="O41" s="6">
        <v>1</v>
      </c>
      <c r="P41" s="6">
        <v>1</v>
      </c>
      <c r="Q41" s="6">
        <v>1</v>
      </c>
      <c r="R41" s="6">
        <v>1</v>
      </c>
      <c r="S41" s="6">
        <v>1</v>
      </c>
      <c r="T41" s="45">
        <f t="shared" si="1"/>
        <v>10</v>
      </c>
      <c r="U41" s="24">
        <v>3</v>
      </c>
      <c r="V41" s="24">
        <v>3</v>
      </c>
      <c r="W41" s="16">
        <v>0</v>
      </c>
      <c r="X41" s="16">
        <v>8</v>
      </c>
      <c r="Y41" s="17">
        <v>1</v>
      </c>
      <c r="Z41" s="6">
        <v>39</v>
      </c>
      <c r="AA41" s="6">
        <v>1</v>
      </c>
      <c r="AB41" s="24">
        <f t="shared" si="2"/>
        <v>61</v>
      </c>
    </row>
    <row r="42" spans="1:28" ht="15" customHeight="1" x14ac:dyDescent="0.35">
      <c r="A42" s="11" t="s">
        <v>55</v>
      </c>
      <c r="B42" s="1" t="s">
        <v>33</v>
      </c>
      <c r="C42" s="1" t="s">
        <v>44</v>
      </c>
      <c r="D42" s="12">
        <v>2</v>
      </c>
      <c r="E42" s="24" t="s">
        <v>80</v>
      </c>
      <c r="F42" s="19">
        <v>0.46458333333333335</v>
      </c>
      <c r="G42" s="26">
        <v>0.58333333333333337</v>
      </c>
      <c r="H42" s="28">
        <f t="shared" si="0"/>
        <v>0.11875000000000002</v>
      </c>
      <c r="I42" s="24">
        <v>0</v>
      </c>
      <c r="J42" s="16">
        <v>1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6">
        <v>1</v>
      </c>
      <c r="Q42" s="6">
        <v>1</v>
      </c>
      <c r="R42" s="6">
        <v>1</v>
      </c>
      <c r="S42" s="6">
        <v>1</v>
      </c>
      <c r="T42" s="45">
        <f t="shared" si="1"/>
        <v>10</v>
      </c>
      <c r="U42" s="24">
        <v>3</v>
      </c>
      <c r="V42" s="24">
        <v>0</v>
      </c>
      <c r="W42" s="16">
        <v>0</v>
      </c>
      <c r="X42" s="16">
        <v>10</v>
      </c>
      <c r="Y42" s="17">
        <v>0</v>
      </c>
      <c r="Z42" s="6">
        <v>38</v>
      </c>
      <c r="AA42" s="6">
        <v>0</v>
      </c>
      <c r="AB42" s="24">
        <f t="shared" si="2"/>
        <v>61</v>
      </c>
    </row>
    <row r="43" spans="1:28" ht="15" customHeight="1" thickBot="1" x14ac:dyDescent="0.4">
      <c r="A43" s="13" t="s">
        <v>56</v>
      </c>
      <c r="B43" s="14" t="s">
        <v>2</v>
      </c>
      <c r="C43" s="14" t="s">
        <v>44</v>
      </c>
      <c r="D43" s="15">
        <v>2</v>
      </c>
      <c r="E43" s="25" t="s">
        <v>80</v>
      </c>
      <c r="F43" s="20">
        <v>0.42222222222222222</v>
      </c>
      <c r="G43" s="31">
        <v>0.5444444444444444</v>
      </c>
      <c r="H43" s="29">
        <f t="shared" si="0"/>
        <v>0.12222222222222218</v>
      </c>
      <c r="I43" s="25">
        <v>0</v>
      </c>
      <c r="J43" s="18">
        <v>1</v>
      </c>
      <c r="K43" s="21">
        <v>1</v>
      </c>
      <c r="L43" s="21">
        <v>1</v>
      </c>
      <c r="M43" s="21">
        <v>1</v>
      </c>
      <c r="N43" s="21">
        <v>1</v>
      </c>
      <c r="O43" s="21">
        <v>1</v>
      </c>
      <c r="P43" s="21">
        <v>1</v>
      </c>
      <c r="Q43" s="21">
        <v>1</v>
      </c>
      <c r="R43" s="21">
        <v>1</v>
      </c>
      <c r="S43" s="21">
        <v>1</v>
      </c>
      <c r="T43" s="48">
        <f t="shared" si="1"/>
        <v>10</v>
      </c>
      <c r="U43" s="25">
        <v>3</v>
      </c>
      <c r="V43" s="25">
        <v>0</v>
      </c>
      <c r="W43" s="18">
        <v>3</v>
      </c>
      <c r="X43" s="18">
        <v>10</v>
      </c>
      <c r="Y43" s="22">
        <v>0</v>
      </c>
      <c r="Z43" s="21">
        <v>33</v>
      </c>
      <c r="AA43" s="21">
        <v>0</v>
      </c>
      <c r="AB43" s="25">
        <f t="shared" si="2"/>
        <v>59</v>
      </c>
    </row>
    <row r="45" spans="1:28" ht="18.5" x14ac:dyDescent="0.45">
      <c r="D45" s="30">
        <f>SUM(D34:D43)+SUM(D3:D32)</f>
        <v>109</v>
      </c>
      <c r="E45" s="30"/>
    </row>
  </sheetData>
  <mergeCells count="1">
    <mergeCell ref="J1:S1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CEB4-5A4A-4300-9027-A00C85FEED5C}">
  <dimension ref="B1:AC45"/>
  <sheetViews>
    <sheetView topLeftCell="A28" workbookViewId="0">
      <selection activeCell="AF40" sqref="AF40"/>
    </sheetView>
  </sheetViews>
  <sheetFormatPr defaultRowHeight="14.5" x14ac:dyDescent="0.35"/>
  <cols>
    <col min="1" max="1" width="8.7265625" style="2"/>
    <col min="2" max="2" width="5.08984375" style="3" customWidth="1"/>
    <col min="3" max="3" width="27.36328125" style="2" customWidth="1"/>
    <col min="4" max="4" width="11.81640625" style="61" customWidth="1"/>
    <col min="5" max="8" width="0" style="2" hidden="1" customWidth="1"/>
    <col min="9" max="9" width="8.7265625" style="46"/>
    <col min="10" max="18" width="0" style="46" hidden="1" customWidth="1"/>
    <col min="19" max="19" width="10.1796875" style="46" hidden="1" customWidth="1"/>
    <col min="20" max="21" width="0" style="46" hidden="1" customWidth="1"/>
    <col min="22" max="22" width="10.81640625" style="46" hidden="1" customWidth="1"/>
    <col min="23" max="23" width="13.81640625" style="46" hidden="1" customWidth="1"/>
    <col min="24" max="24" width="12.1796875" style="46" hidden="1" customWidth="1"/>
    <col min="25" max="25" width="0" style="46" hidden="1" customWidth="1"/>
    <col min="26" max="26" width="9.7265625" style="46" hidden="1" customWidth="1"/>
    <col min="27" max="28" width="0" style="46" hidden="1" customWidth="1"/>
    <col min="29" max="29" width="8.7265625" style="46"/>
    <col min="30" max="16384" width="8.7265625" style="2"/>
  </cols>
  <sheetData>
    <row r="1" spans="2:29" ht="15" thickBot="1" x14ac:dyDescent="0.4">
      <c r="K1" s="40" t="s">
        <v>81</v>
      </c>
      <c r="L1" s="41"/>
      <c r="M1" s="41"/>
      <c r="N1" s="41"/>
      <c r="O1" s="41"/>
      <c r="P1" s="41"/>
      <c r="Q1" s="41"/>
      <c r="R1" s="41"/>
      <c r="S1" s="41"/>
      <c r="T1" s="42"/>
      <c r="U1" s="43"/>
    </row>
    <row r="2" spans="2:29" s="4" customFormat="1" ht="35.5" customHeight="1" thickBot="1" x14ac:dyDescent="0.4">
      <c r="B2" s="7" t="s">
        <v>102</v>
      </c>
      <c r="C2" s="62" t="s">
        <v>39</v>
      </c>
      <c r="D2" s="32" t="s">
        <v>42</v>
      </c>
      <c r="E2" s="9" t="s">
        <v>40</v>
      </c>
      <c r="F2" s="10" t="s">
        <v>41</v>
      </c>
      <c r="G2" s="7" t="s">
        <v>76</v>
      </c>
      <c r="H2" s="9" t="s">
        <v>77</v>
      </c>
      <c r="I2" s="9" t="s">
        <v>78</v>
      </c>
      <c r="J2" s="23" t="s">
        <v>79</v>
      </c>
      <c r="K2" s="51" t="s">
        <v>84</v>
      </c>
      <c r="L2" s="51" t="s">
        <v>83</v>
      </c>
      <c r="M2" s="51" t="s">
        <v>85</v>
      </c>
      <c r="N2" s="51" t="s">
        <v>86</v>
      </c>
      <c r="O2" s="51" t="s">
        <v>87</v>
      </c>
      <c r="P2" s="51" t="s">
        <v>88</v>
      </c>
      <c r="Q2" s="51" t="s">
        <v>89</v>
      </c>
      <c r="R2" s="51" t="s">
        <v>90</v>
      </c>
      <c r="S2" s="51" t="s">
        <v>91</v>
      </c>
      <c r="T2" s="51" t="s">
        <v>92</v>
      </c>
      <c r="U2" s="44" t="s">
        <v>95</v>
      </c>
      <c r="V2" s="32" t="s">
        <v>93</v>
      </c>
      <c r="W2" s="33" t="s">
        <v>94</v>
      </c>
      <c r="X2" s="7" t="s">
        <v>96</v>
      </c>
      <c r="Y2" s="7" t="s">
        <v>97</v>
      </c>
      <c r="Z2" s="9" t="s">
        <v>98</v>
      </c>
      <c r="AA2" s="49" t="s">
        <v>99</v>
      </c>
      <c r="AB2" s="49" t="s">
        <v>100</v>
      </c>
      <c r="AC2" s="10" t="s">
        <v>101</v>
      </c>
    </row>
    <row r="3" spans="2:29" ht="15" customHeight="1" x14ac:dyDescent="0.35">
      <c r="B3" s="71" t="s">
        <v>46</v>
      </c>
      <c r="C3" s="72" t="s">
        <v>1</v>
      </c>
      <c r="D3" s="72" t="s">
        <v>43</v>
      </c>
      <c r="E3" s="73">
        <v>5</v>
      </c>
      <c r="F3" s="74" t="s">
        <v>80</v>
      </c>
      <c r="G3" s="75">
        <v>0.48958333333333331</v>
      </c>
      <c r="H3" s="76">
        <v>0.60902777777777783</v>
      </c>
      <c r="I3" s="76">
        <f>H3-G3</f>
        <v>0.11944444444444452</v>
      </c>
      <c r="J3" s="74">
        <v>0</v>
      </c>
      <c r="K3" s="77">
        <v>1</v>
      </c>
      <c r="L3" s="77">
        <v>1</v>
      </c>
      <c r="M3" s="77">
        <v>1</v>
      </c>
      <c r="N3" s="77">
        <v>1</v>
      </c>
      <c r="O3" s="77">
        <v>1</v>
      </c>
      <c r="P3" s="77">
        <v>1</v>
      </c>
      <c r="Q3" s="77">
        <v>1</v>
      </c>
      <c r="R3" s="77">
        <v>1</v>
      </c>
      <c r="S3" s="77">
        <v>1</v>
      </c>
      <c r="T3" s="77">
        <v>1</v>
      </c>
      <c r="U3" s="74">
        <f>SUM(K3:T3)</f>
        <v>10</v>
      </c>
      <c r="V3" s="74">
        <v>3</v>
      </c>
      <c r="W3" s="74">
        <v>0</v>
      </c>
      <c r="X3" s="77">
        <v>3</v>
      </c>
      <c r="Y3" s="78">
        <v>8</v>
      </c>
      <c r="Z3" s="79">
        <v>0</v>
      </c>
      <c r="AA3" s="77">
        <v>37</v>
      </c>
      <c r="AB3" s="77">
        <v>0</v>
      </c>
      <c r="AC3" s="74">
        <f>U3+V3+W3+X3+Y3-Z3+AA3-AB3-J3</f>
        <v>61</v>
      </c>
    </row>
    <row r="4" spans="2:29" ht="15" customHeight="1" x14ac:dyDescent="0.35">
      <c r="B4" s="80" t="s">
        <v>47</v>
      </c>
      <c r="C4" s="81" t="s">
        <v>36</v>
      </c>
      <c r="D4" s="81" t="s">
        <v>43</v>
      </c>
      <c r="E4" s="82">
        <v>4</v>
      </c>
      <c r="F4" s="83" t="s">
        <v>80</v>
      </c>
      <c r="G4" s="84">
        <v>0.53125</v>
      </c>
      <c r="H4" s="85">
        <v>0.64027777777777783</v>
      </c>
      <c r="I4" s="85">
        <f>H4-G4</f>
        <v>0.10902777777777783</v>
      </c>
      <c r="J4" s="83">
        <v>0</v>
      </c>
      <c r="K4" s="86">
        <v>1</v>
      </c>
      <c r="L4" s="86">
        <v>1</v>
      </c>
      <c r="M4" s="86">
        <v>1</v>
      </c>
      <c r="N4" s="86">
        <v>1</v>
      </c>
      <c r="O4" s="86">
        <v>1</v>
      </c>
      <c r="P4" s="86">
        <v>1</v>
      </c>
      <c r="Q4" s="86">
        <v>1</v>
      </c>
      <c r="R4" s="86">
        <v>1</v>
      </c>
      <c r="S4" s="86">
        <v>1</v>
      </c>
      <c r="T4" s="86">
        <v>1</v>
      </c>
      <c r="U4" s="83">
        <f>SUM(K4:T4)</f>
        <v>10</v>
      </c>
      <c r="V4" s="83">
        <v>3</v>
      </c>
      <c r="W4" s="83">
        <v>0</v>
      </c>
      <c r="X4" s="86">
        <v>0</v>
      </c>
      <c r="Y4" s="87">
        <v>8</v>
      </c>
      <c r="Z4" s="88">
        <v>1</v>
      </c>
      <c r="AA4" s="86">
        <v>40</v>
      </c>
      <c r="AB4" s="86">
        <v>0</v>
      </c>
      <c r="AC4" s="83">
        <f>U4+V4+W4+X4+Y4-Z4+AA4-AB4-J4</f>
        <v>60</v>
      </c>
    </row>
    <row r="5" spans="2:29" ht="15" customHeight="1" thickBot="1" x14ac:dyDescent="0.4">
      <c r="B5" s="89" t="s">
        <v>48</v>
      </c>
      <c r="C5" s="90" t="s">
        <v>8</v>
      </c>
      <c r="D5" s="90" t="s">
        <v>43</v>
      </c>
      <c r="E5" s="91">
        <v>4</v>
      </c>
      <c r="F5" s="92" t="s">
        <v>80</v>
      </c>
      <c r="G5" s="93">
        <v>0.44027777777777777</v>
      </c>
      <c r="H5" s="94">
        <v>0.55972222222222223</v>
      </c>
      <c r="I5" s="94">
        <f>H5-G5</f>
        <v>0.11944444444444446</v>
      </c>
      <c r="J5" s="92">
        <v>0</v>
      </c>
      <c r="K5" s="95">
        <v>1</v>
      </c>
      <c r="L5" s="95">
        <v>1</v>
      </c>
      <c r="M5" s="95">
        <v>1</v>
      </c>
      <c r="N5" s="95">
        <v>1</v>
      </c>
      <c r="O5" s="95">
        <v>1</v>
      </c>
      <c r="P5" s="95">
        <v>1</v>
      </c>
      <c r="Q5" s="95">
        <v>1</v>
      </c>
      <c r="R5" s="95">
        <v>1</v>
      </c>
      <c r="S5" s="95">
        <v>1</v>
      </c>
      <c r="T5" s="95">
        <v>1</v>
      </c>
      <c r="U5" s="92">
        <f>SUM(K5:T5)</f>
        <v>10</v>
      </c>
      <c r="V5" s="92">
        <v>3</v>
      </c>
      <c r="W5" s="92">
        <v>3</v>
      </c>
      <c r="X5" s="95">
        <v>0</v>
      </c>
      <c r="Y5" s="96">
        <v>6</v>
      </c>
      <c r="Z5" s="97">
        <v>2</v>
      </c>
      <c r="AA5" s="95">
        <v>40</v>
      </c>
      <c r="AB5" s="95">
        <v>0</v>
      </c>
      <c r="AC5" s="92">
        <f>U5+V5+W5+X5+Y5-Z5+AA5-AB5-J5</f>
        <v>60</v>
      </c>
    </row>
    <row r="6" spans="2:29" ht="15" customHeight="1" x14ac:dyDescent="0.35">
      <c r="B6" s="69" t="s">
        <v>49</v>
      </c>
      <c r="C6" s="63" t="s">
        <v>28</v>
      </c>
      <c r="D6" s="63" t="s">
        <v>43</v>
      </c>
      <c r="E6" s="12">
        <v>2</v>
      </c>
      <c r="F6" s="24" t="s">
        <v>80</v>
      </c>
      <c r="G6" s="19">
        <v>0.51180555555555551</v>
      </c>
      <c r="H6" s="26">
        <v>0.63194444444444442</v>
      </c>
      <c r="I6" s="52">
        <f>H6-G6</f>
        <v>0.12013888888888891</v>
      </c>
      <c r="J6" s="45">
        <v>0</v>
      </c>
      <c r="K6" s="43">
        <v>1</v>
      </c>
      <c r="L6" s="43">
        <v>1</v>
      </c>
      <c r="M6" s="43">
        <v>1</v>
      </c>
      <c r="N6" s="43">
        <v>1</v>
      </c>
      <c r="O6" s="43">
        <v>1</v>
      </c>
      <c r="P6" s="43">
        <v>1</v>
      </c>
      <c r="Q6" s="43">
        <v>1</v>
      </c>
      <c r="R6" s="43">
        <v>1</v>
      </c>
      <c r="S6" s="43">
        <v>1</v>
      </c>
      <c r="T6" s="43">
        <v>1</v>
      </c>
      <c r="U6" s="45">
        <f>SUM(K6:T6)</f>
        <v>10</v>
      </c>
      <c r="V6" s="45">
        <v>3</v>
      </c>
      <c r="W6" s="45">
        <v>0</v>
      </c>
      <c r="X6" s="43">
        <v>0</v>
      </c>
      <c r="Y6" s="53">
        <v>8</v>
      </c>
      <c r="Z6" s="54">
        <v>1</v>
      </c>
      <c r="AA6" s="43">
        <v>40</v>
      </c>
      <c r="AB6" s="43">
        <v>0</v>
      </c>
      <c r="AC6" s="45">
        <f>U6+V6+W6+X6+Y6-Z6+AA6-AB6-J6</f>
        <v>60</v>
      </c>
    </row>
    <row r="7" spans="2:29" ht="15" customHeight="1" x14ac:dyDescent="0.35">
      <c r="B7" s="69" t="s">
        <v>50</v>
      </c>
      <c r="C7" s="63" t="s">
        <v>3</v>
      </c>
      <c r="D7" s="63" t="s">
        <v>43</v>
      </c>
      <c r="E7" s="12">
        <v>3</v>
      </c>
      <c r="F7" s="24" t="s">
        <v>80</v>
      </c>
      <c r="G7" s="19">
        <v>0.43472222222222223</v>
      </c>
      <c r="H7" s="26">
        <v>0.55277777777777781</v>
      </c>
      <c r="I7" s="52">
        <f>H7-G7</f>
        <v>0.11805555555555558</v>
      </c>
      <c r="J7" s="45">
        <v>0</v>
      </c>
      <c r="K7" s="43">
        <v>1</v>
      </c>
      <c r="L7" s="43">
        <v>1</v>
      </c>
      <c r="M7" s="43">
        <v>1</v>
      </c>
      <c r="N7" s="43">
        <v>1</v>
      </c>
      <c r="O7" s="43">
        <v>1</v>
      </c>
      <c r="P7" s="43">
        <v>1</v>
      </c>
      <c r="Q7" s="43">
        <v>1</v>
      </c>
      <c r="R7" s="43">
        <v>1</v>
      </c>
      <c r="S7" s="43">
        <v>1</v>
      </c>
      <c r="T7" s="43">
        <v>1</v>
      </c>
      <c r="U7" s="45">
        <f>SUM(K7:T7)</f>
        <v>10</v>
      </c>
      <c r="V7" s="45">
        <v>3</v>
      </c>
      <c r="W7" s="45">
        <v>0</v>
      </c>
      <c r="X7" s="43">
        <v>0</v>
      </c>
      <c r="Y7" s="53">
        <v>6</v>
      </c>
      <c r="Z7" s="54">
        <v>2</v>
      </c>
      <c r="AA7" s="43">
        <v>40</v>
      </c>
      <c r="AB7" s="43">
        <v>0</v>
      </c>
      <c r="AC7" s="45">
        <f>U7+V7+W7+X7+Y7-Z7+AA7-AB7-J7</f>
        <v>57</v>
      </c>
    </row>
    <row r="8" spans="2:29" ht="15" customHeight="1" x14ac:dyDescent="0.35">
      <c r="B8" s="69" t="s">
        <v>51</v>
      </c>
      <c r="C8" s="63" t="s">
        <v>15</v>
      </c>
      <c r="D8" s="63" t="s">
        <v>43</v>
      </c>
      <c r="E8" s="12">
        <v>2</v>
      </c>
      <c r="F8" s="24" t="s">
        <v>80</v>
      </c>
      <c r="G8" s="19">
        <v>0.5</v>
      </c>
      <c r="H8" s="26">
        <v>0.6166666666666667</v>
      </c>
      <c r="I8" s="52">
        <f>H8-G8</f>
        <v>0.1166666666666667</v>
      </c>
      <c r="J8" s="45">
        <v>0</v>
      </c>
      <c r="K8" s="43">
        <v>1</v>
      </c>
      <c r="L8" s="43">
        <v>0</v>
      </c>
      <c r="M8" s="43">
        <v>1</v>
      </c>
      <c r="N8" s="43">
        <v>1</v>
      </c>
      <c r="O8" s="43">
        <v>1</v>
      </c>
      <c r="P8" s="43">
        <v>0</v>
      </c>
      <c r="Q8" s="43">
        <v>1</v>
      </c>
      <c r="R8" s="43">
        <v>1</v>
      </c>
      <c r="S8" s="43">
        <v>0</v>
      </c>
      <c r="T8" s="43">
        <v>0</v>
      </c>
      <c r="U8" s="45">
        <f>SUM(K8:T8)</f>
        <v>6</v>
      </c>
      <c r="V8" s="45">
        <v>3</v>
      </c>
      <c r="W8" s="45">
        <v>0</v>
      </c>
      <c r="X8" s="43">
        <v>0</v>
      </c>
      <c r="Y8" s="53">
        <v>10</v>
      </c>
      <c r="Z8" s="54">
        <v>0</v>
      </c>
      <c r="AA8" s="43">
        <v>36</v>
      </c>
      <c r="AB8" s="43">
        <v>0</v>
      </c>
      <c r="AC8" s="45">
        <f>U8+V8+W8+X8+Y8-Z8+AA8-AB8-J8</f>
        <v>55</v>
      </c>
    </row>
    <row r="9" spans="2:29" ht="15" customHeight="1" x14ac:dyDescent="0.35">
      <c r="B9" s="69" t="s">
        <v>52</v>
      </c>
      <c r="C9" s="63" t="s">
        <v>20</v>
      </c>
      <c r="D9" s="63" t="s">
        <v>43</v>
      </c>
      <c r="E9" s="12">
        <v>4</v>
      </c>
      <c r="F9" s="24" t="s">
        <v>80</v>
      </c>
      <c r="G9" s="19">
        <v>0.4604166666666667</v>
      </c>
      <c r="H9" s="26">
        <v>0.58402777777777781</v>
      </c>
      <c r="I9" s="52">
        <f>H9-G9</f>
        <v>0.12361111111111112</v>
      </c>
      <c r="J9" s="45">
        <v>0</v>
      </c>
      <c r="K9" s="43">
        <v>1</v>
      </c>
      <c r="L9" s="43">
        <v>1</v>
      </c>
      <c r="M9" s="43">
        <v>1</v>
      </c>
      <c r="N9" s="43">
        <v>1</v>
      </c>
      <c r="O9" s="43">
        <v>1</v>
      </c>
      <c r="P9" s="43">
        <v>1</v>
      </c>
      <c r="Q9" s="43">
        <v>1</v>
      </c>
      <c r="R9" s="43">
        <v>1</v>
      </c>
      <c r="S9" s="43">
        <v>1</v>
      </c>
      <c r="T9" s="43">
        <v>1</v>
      </c>
      <c r="U9" s="45">
        <f>SUM(K9:T9)</f>
        <v>10</v>
      </c>
      <c r="V9" s="45">
        <v>3</v>
      </c>
      <c r="W9" s="45">
        <v>0</v>
      </c>
      <c r="X9" s="43">
        <v>0</v>
      </c>
      <c r="Y9" s="53">
        <v>8</v>
      </c>
      <c r="Z9" s="54">
        <v>1</v>
      </c>
      <c r="AA9" s="43">
        <v>35</v>
      </c>
      <c r="AB9" s="43">
        <v>0</v>
      </c>
      <c r="AC9" s="45">
        <f>U9+V9+W9+X9+Y9-Z9+AA9-AB9-J9</f>
        <v>55</v>
      </c>
    </row>
    <row r="10" spans="2:29" ht="15" customHeight="1" x14ac:dyDescent="0.35">
      <c r="B10" s="69" t="s">
        <v>53</v>
      </c>
      <c r="C10" s="63" t="s">
        <v>0</v>
      </c>
      <c r="D10" s="63" t="s">
        <v>43</v>
      </c>
      <c r="E10" s="12">
        <v>4</v>
      </c>
      <c r="F10" s="24" t="s">
        <v>80</v>
      </c>
      <c r="G10" s="19">
        <v>0.44097222222222227</v>
      </c>
      <c r="H10" s="26">
        <v>0.5625</v>
      </c>
      <c r="I10" s="52">
        <f>H10-G10</f>
        <v>0.12152777777777773</v>
      </c>
      <c r="J10" s="45">
        <v>0</v>
      </c>
      <c r="K10" s="43">
        <v>1</v>
      </c>
      <c r="L10" s="43">
        <v>1</v>
      </c>
      <c r="M10" s="43">
        <v>1</v>
      </c>
      <c r="N10" s="43">
        <v>1</v>
      </c>
      <c r="O10" s="43">
        <v>1</v>
      </c>
      <c r="P10" s="43">
        <v>0</v>
      </c>
      <c r="Q10" s="43">
        <v>1</v>
      </c>
      <c r="R10" s="43">
        <v>1</v>
      </c>
      <c r="S10" s="43">
        <v>1</v>
      </c>
      <c r="T10" s="43">
        <v>1</v>
      </c>
      <c r="U10" s="45">
        <f>SUM(K10:T10)</f>
        <v>9</v>
      </c>
      <c r="V10" s="45">
        <v>3</v>
      </c>
      <c r="W10" s="45">
        <v>0</v>
      </c>
      <c r="X10" s="43">
        <v>0</v>
      </c>
      <c r="Y10" s="53">
        <v>10</v>
      </c>
      <c r="Z10" s="54">
        <v>0</v>
      </c>
      <c r="AA10" s="43">
        <v>36</v>
      </c>
      <c r="AB10" s="43">
        <v>4</v>
      </c>
      <c r="AC10" s="45">
        <f>U10+V10+W10+X10+Y10-Z10+AA10-AB10-J10</f>
        <v>54</v>
      </c>
    </row>
    <row r="11" spans="2:29" ht="15" customHeight="1" x14ac:dyDescent="0.35">
      <c r="B11" s="69" t="s">
        <v>54</v>
      </c>
      <c r="C11" s="63" t="s">
        <v>5</v>
      </c>
      <c r="D11" s="63" t="s">
        <v>43</v>
      </c>
      <c r="E11" s="12">
        <v>5</v>
      </c>
      <c r="F11" s="24" t="s">
        <v>80</v>
      </c>
      <c r="G11" s="19">
        <v>0.54513888888888895</v>
      </c>
      <c r="H11" s="26">
        <v>0.6645833333333333</v>
      </c>
      <c r="I11" s="52">
        <f>H11-G11</f>
        <v>0.11944444444444435</v>
      </c>
      <c r="J11" s="45">
        <v>0</v>
      </c>
      <c r="K11" s="43">
        <v>1</v>
      </c>
      <c r="L11" s="43">
        <v>1</v>
      </c>
      <c r="M11" s="43">
        <v>1</v>
      </c>
      <c r="N11" s="43">
        <v>1</v>
      </c>
      <c r="O11" s="43">
        <v>1</v>
      </c>
      <c r="P11" s="43">
        <v>1</v>
      </c>
      <c r="Q11" s="43">
        <v>1</v>
      </c>
      <c r="R11" s="43">
        <v>1</v>
      </c>
      <c r="S11" s="43">
        <v>1</v>
      </c>
      <c r="T11" s="43">
        <v>1</v>
      </c>
      <c r="U11" s="45">
        <f>SUM(K11:T11)</f>
        <v>10</v>
      </c>
      <c r="V11" s="45">
        <v>3</v>
      </c>
      <c r="W11" s="45">
        <v>3</v>
      </c>
      <c r="X11" s="43">
        <v>3</v>
      </c>
      <c r="Y11" s="53">
        <v>4</v>
      </c>
      <c r="Z11" s="54">
        <v>0</v>
      </c>
      <c r="AA11" s="43">
        <v>29</v>
      </c>
      <c r="AB11" s="43">
        <v>1</v>
      </c>
      <c r="AC11" s="45">
        <f>U11+V11+W11+X11+Y11-Z11+AA11-AB11-J11</f>
        <v>51</v>
      </c>
    </row>
    <row r="12" spans="2:29" ht="15" customHeight="1" x14ac:dyDescent="0.35">
      <c r="B12" s="69" t="s">
        <v>55</v>
      </c>
      <c r="C12" s="63" t="s">
        <v>24</v>
      </c>
      <c r="D12" s="63" t="s">
        <v>43</v>
      </c>
      <c r="E12" s="12">
        <v>2</v>
      </c>
      <c r="F12" s="24" t="s">
        <v>80</v>
      </c>
      <c r="G12" s="19">
        <v>0.46527777777777773</v>
      </c>
      <c r="H12" s="26">
        <v>0.58958333333333335</v>
      </c>
      <c r="I12" s="52">
        <f>H12-G12</f>
        <v>0.12430555555555561</v>
      </c>
      <c r="J12" s="45">
        <v>0</v>
      </c>
      <c r="K12" s="43">
        <v>1</v>
      </c>
      <c r="L12" s="43">
        <v>1</v>
      </c>
      <c r="M12" s="43">
        <v>1</v>
      </c>
      <c r="N12" s="43">
        <v>1</v>
      </c>
      <c r="O12" s="43">
        <v>1</v>
      </c>
      <c r="P12" s="43">
        <v>0</v>
      </c>
      <c r="Q12" s="43">
        <v>1</v>
      </c>
      <c r="R12" s="43">
        <v>1</v>
      </c>
      <c r="S12" s="43">
        <v>1</v>
      </c>
      <c r="T12" s="43">
        <v>0</v>
      </c>
      <c r="U12" s="45">
        <f>SUM(K12:T12)</f>
        <v>8</v>
      </c>
      <c r="V12" s="45">
        <v>0</v>
      </c>
      <c r="W12" s="45">
        <v>0</v>
      </c>
      <c r="X12" s="43">
        <v>0</v>
      </c>
      <c r="Y12" s="53">
        <v>8</v>
      </c>
      <c r="Z12" s="54">
        <v>1</v>
      </c>
      <c r="AA12" s="43">
        <v>38</v>
      </c>
      <c r="AB12" s="43">
        <v>2</v>
      </c>
      <c r="AC12" s="45">
        <f>U12+V12+W12+X12+Y12-Z12+AA12-AB12-J12</f>
        <v>51</v>
      </c>
    </row>
    <row r="13" spans="2:29" ht="15" customHeight="1" x14ac:dyDescent="0.35">
      <c r="B13" s="69" t="s">
        <v>56</v>
      </c>
      <c r="C13" s="63" t="s">
        <v>32</v>
      </c>
      <c r="D13" s="63" t="s">
        <v>43</v>
      </c>
      <c r="E13" s="12">
        <v>1</v>
      </c>
      <c r="F13" s="24" t="s">
        <v>80</v>
      </c>
      <c r="G13" s="19">
        <v>0.48819444444444443</v>
      </c>
      <c r="H13" s="26">
        <v>0.61319444444444449</v>
      </c>
      <c r="I13" s="52">
        <f>H13-G13</f>
        <v>0.12500000000000006</v>
      </c>
      <c r="J13" s="45">
        <v>0</v>
      </c>
      <c r="K13" s="43">
        <v>1</v>
      </c>
      <c r="L13" s="43">
        <v>1</v>
      </c>
      <c r="M13" s="43">
        <v>1</v>
      </c>
      <c r="N13" s="43">
        <v>1</v>
      </c>
      <c r="O13" s="43">
        <v>1</v>
      </c>
      <c r="P13" s="43">
        <v>1</v>
      </c>
      <c r="Q13" s="43">
        <v>1</v>
      </c>
      <c r="R13" s="43">
        <v>1</v>
      </c>
      <c r="S13" s="43">
        <v>1</v>
      </c>
      <c r="T13" s="43">
        <v>1</v>
      </c>
      <c r="U13" s="45">
        <f>SUM(K13:T13)</f>
        <v>10</v>
      </c>
      <c r="V13" s="45">
        <v>3</v>
      </c>
      <c r="W13" s="45">
        <v>3</v>
      </c>
      <c r="X13" s="43">
        <v>0</v>
      </c>
      <c r="Y13" s="53">
        <v>6</v>
      </c>
      <c r="Z13" s="54">
        <v>1</v>
      </c>
      <c r="AA13" s="43">
        <v>31</v>
      </c>
      <c r="AB13" s="43">
        <v>2</v>
      </c>
      <c r="AC13" s="45">
        <f>U13+V13+W13+X13+Y13-Z13+AA13-AB13-J13</f>
        <v>50</v>
      </c>
    </row>
    <row r="14" spans="2:29" ht="15" customHeight="1" x14ac:dyDescent="0.35">
      <c r="B14" s="69" t="s">
        <v>57</v>
      </c>
      <c r="C14" s="63" t="s">
        <v>38</v>
      </c>
      <c r="D14" s="63" t="s">
        <v>43</v>
      </c>
      <c r="E14" s="12">
        <v>2</v>
      </c>
      <c r="F14" s="24" t="s">
        <v>80</v>
      </c>
      <c r="G14" s="19">
        <v>0.52430555555555558</v>
      </c>
      <c r="H14" s="26">
        <v>0.63958333333333328</v>
      </c>
      <c r="I14" s="52">
        <f>H14-G14</f>
        <v>0.1152777777777777</v>
      </c>
      <c r="J14" s="45">
        <v>0</v>
      </c>
      <c r="K14" s="43">
        <v>1</v>
      </c>
      <c r="L14" s="43">
        <v>0</v>
      </c>
      <c r="M14" s="43">
        <v>1</v>
      </c>
      <c r="N14" s="43">
        <v>1</v>
      </c>
      <c r="O14" s="43">
        <v>1</v>
      </c>
      <c r="P14" s="43">
        <v>1</v>
      </c>
      <c r="Q14" s="43">
        <v>0</v>
      </c>
      <c r="R14" s="43">
        <v>0</v>
      </c>
      <c r="S14" s="43">
        <v>0</v>
      </c>
      <c r="T14" s="43">
        <v>1</v>
      </c>
      <c r="U14" s="45">
        <f>SUM(K14:T14)</f>
        <v>6</v>
      </c>
      <c r="V14" s="55">
        <v>2</v>
      </c>
      <c r="W14" s="45">
        <v>0</v>
      </c>
      <c r="X14" s="43">
        <v>3</v>
      </c>
      <c r="Y14" s="53">
        <v>6</v>
      </c>
      <c r="Z14" s="54">
        <v>1</v>
      </c>
      <c r="AA14" s="43">
        <v>33</v>
      </c>
      <c r="AB14" s="43">
        <v>0</v>
      </c>
      <c r="AC14" s="45">
        <f>U14+V14+W14+X14+Y14-Z14+AA14-AB14-J14</f>
        <v>49</v>
      </c>
    </row>
    <row r="15" spans="2:29" ht="15" customHeight="1" x14ac:dyDescent="0.35">
      <c r="B15" s="69" t="s">
        <v>58</v>
      </c>
      <c r="C15" s="63" t="s">
        <v>7</v>
      </c>
      <c r="D15" s="63" t="s">
        <v>43</v>
      </c>
      <c r="E15" s="12">
        <v>2</v>
      </c>
      <c r="F15" s="24" t="s">
        <v>80</v>
      </c>
      <c r="G15" s="19">
        <v>0.50416666666666665</v>
      </c>
      <c r="H15" s="26">
        <v>0.625</v>
      </c>
      <c r="I15" s="52">
        <f>H15-G15</f>
        <v>0.12083333333333335</v>
      </c>
      <c r="J15" s="45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5">
        <f>SUM(K15:T15)</f>
        <v>0</v>
      </c>
      <c r="V15" s="45">
        <v>3</v>
      </c>
      <c r="W15" s="45">
        <v>0</v>
      </c>
      <c r="X15" s="43">
        <v>0</v>
      </c>
      <c r="Y15" s="53">
        <v>6</v>
      </c>
      <c r="Z15" s="54">
        <v>1</v>
      </c>
      <c r="AA15" s="43">
        <v>40</v>
      </c>
      <c r="AB15" s="43">
        <v>0</v>
      </c>
      <c r="AC15" s="45">
        <f>U15+V15+W15+X15+Y15-Z15+AA15-AB15-J15</f>
        <v>48</v>
      </c>
    </row>
    <row r="16" spans="2:29" ht="15" customHeight="1" x14ac:dyDescent="0.35">
      <c r="B16" s="69" t="s">
        <v>59</v>
      </c>
      <c r="C16" s="63" t="s">
        <v>13</v>
      </c>
      <c r="D16" s="63" t="s">
        <v>43</v>
      </c>
      <c r="E16" s="12">
        <v>3</v>
      </c>
      <c r="F16" s="24" t="s">
        <v>80</v>
      </c>
      <c r="G16" s="19">
        <v>0.4236111111111111</v>
      </c>
      <c r="H16" s="26">
        <v>0.53472222222222221</v>
      </c>
      <c r="I16" s="52">
        <f>H16-G16</f>
        <v>0.1111111111111111</v>
      </c>
      <c r="J16" s="45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5">
        <f>SUM(K16:T16)</f>
        <v>0</v>
      </c>
      <c r="V16" s="45">
        <v>0</v>
      </c>
      <c r="W16" s="45">
        <v>0</v>
      </c>
      <c r="X16" s="43">
        <v>0</v>
      </c>
      <c r="Y16" s="53">
        <v>8</v>
      </c>
      <c r="Z16" s="54">
        <v>1</v>
      </c>
      <c r="AA16" s="43">
        <v>40</v>
      </c>
      <c r="AB16" s="43">
        <v>0</v>
      </c>
      <c r="AC16" s="45">
        <f>U16+V16+W16+X16+Y16-Z16+AA16-AB16-J16</f>
        <v>47</v>
      </c>
    </row>
    <row r="17" spans="2:29" ht="15" customHeight="1" x14ac:dyDescent="0.35">
      <c r="B17" s="69" t="s">
        <v>60</v>
      </c>
      <c r="C17" s="63" t="s">
        <v>9</v>
      </c>
      <c r="D17" s="63" t="s">
        <v>43</v>
      </c>
      <c r="E17" s="12">
        <v>3</v>
      </c>
      <c r="F17" s="24" t="s">
        <v>80</v>
      </c>
      <c r="G17" s="19">
        <v>0.49513888888888885</v>
      </c>
      <c r="H17" s="26">
        <v>0.61458333333333337</v>
      </c>
      <c r="I17" s="52">
        <f>H17-G17</f>
        <v>0.11944444444444452</v>
      </c>
      <c r="J17" s="45">
        <v>0</v>
      </c>
      <c r="K17" s="43">
        <v>1</v>
      </c>
      <c r="L17" s="43">
        <v>0</v>
      </c>
      <c r="M17" s="65">
        <v>0</v>
      </c>
      <c r="N17" s="43">
        <v>0</v>
      </c>
      <c r="O17" s="43">
        <v>0</v>
      </c>
      <c r="P17" s="43">
        <v>1</v>
      </c>
      <c r="Q17" s="43">
        <v>1</v>
      </c>
      <c r="R17" s="43">
        <v>1</v>
      </c>
      <c r="S17" s="43">
        <v>0</v>
      </c>
      <c r="T17" s="43">
        <v>1</v>
      </c>
      <c r="U17" s="45">
        <f>SUM(K17:T17)</f>
        <v>5</v>
      </c>
      <c r="V17" s="45">
        <v>0</v>
      </c>
      <c r="W17" s="45">
        <v>0</v>
      </c>
      <c r="X17" s="43">
        <v>0</v>
      </c>
      <c r="Y17" s="53">
        <v>8</v>
      </c>
      <c r="Z17" s="54">
        <v>1</v>
      </c>
      <c r="AA17" s="43">
        <v>36</v>
      </c>
      <c r="AB17" s="43">
        <v>1</v>
      </c>
      <c r="AC17" s="45">
        <f>U17+V17+W17+X17+Y17-Z17+AA17-AB17-J17</f>
        <v>47</v>
      </c>
    </row>
    <row r="18" spans="2:29" ht="15" customHeight="1" x14ac:dyDescent="0.35">
      <c r="B18" s="69" t="s">
        <v>61</v>
      </c>
      <c r="C18" s="63" t="s">
        <v>31</v>
      </c>
      <c r="D18" s="63" t="s">
        <v>43</v>
      </c>
      <c r="E18" s="12">
        <v>2</v>
      </c>
      <c r="F18" s="24" t="s">
        <v>80</v>
      </c>
      <c r="G18" s="19">
        <v>0.5395833333333333</v>
      </c>
      <c r="H18" s="26">
        <v>0.66249999999999998</v>
      </c>
      <c r="I18" s="52">
        <f>H18-G18</f>
        <v>0.12291666666666667</v>
      </c>
      <c r="J18" s="45">
        <v>0</v>
      </c>
      <c r="K18" s="43">
        <v>1</v>
      </c>
      <c r="L18" s="43">
        <v>0</v>
      </c>
      <c r="M18" s="43">
        <v>1</v>
      </c>
      <c r="N18" s="43">
        <v>1</v>
      </c>
      <c r="O18" s="43">
        <v>1</v>
      </c>
      <c r="P18" s="43">
        <v>0</v>
      </c>
      <c r="Q18" s="43">
        <v>1</v>
      </c>
      <c r="R18" s="43">
        <v>1</v>
      </c>
      <c r="S18" s="43">
        <v>1</v>
      </c>
      <c r="T18" s="43">
        <v>0</v>
      </c>
      <c r="U18" s="45">
        <f>SUM(K18:T18)</f>
        <v>7</v>
      </c>
      <c r="V18" s="45">
        <v>3</v>
      </c>
      <c r="W18" s="45">
        <v>0</v>
      </c>
      <c r="X18" s="43">
        <v>0</v>
      </c>
      <c r="Y18" s="53">
        <v>8</v>
      </c>
      <c r="Z18" s="54">
        <v>0</v>
      </c>
      <c r="AA18" s="43">
        <v>29</v>
      </c>
      <c r="AB18" s="43">
        <v>0</v>
      </c>
      <c r="AC18" s="45">
        <f>U18+V18+W18+X18+Y18-Z18+AA18-AB18-J18</f>
        <v>47</v>
      </c>
    </row>
    <row r="19" spans="2:29" ht="15" customHeight="1" x14ac:dyDescent="0.35">
      <c r="B19" s="69" t="s">
        <v>62</v>
      </c>
      <c r="C19" s="63" t="s">
        <v>21</v>
      </c>
      <c r="D19" s="63" t="s">
        <v>43</v>
      </c>
      <c r="E19" s="12">
        <v>2</v>
      </c>
      <c r="F19" s="24" t="s">
        <v>80</v>
      </c>
      <c r="G19" s="19">
        <v>0.5180555555555556</v>
      </c>
      <c r="H19" s="26">
        <v>0.6430555555555556</v>
      </c>
      <c r="I19" s="52">
        <f>H19-G19</f>
        <v>0.125</v>
      </c>
      <c r="J19" s="45">
        <v>0</v>
      </c>
      <c r="K19" s="43">
        <v>1</v>
      </c>
      <c r="L19" s="43">
        <v>0</v>
      </c>
      <c r="M19" s="43">
        <v>1</v>
      </c>
      <c r="N19" s="43">
        <v>1</v>
      </c>
      <c r="O19" s="43">
        <v>1</v>
      </c>
      <c r="P19" s="43">
        <v>1</v>
      </c>
      <c r="Q19" s="43">
        <v>0</v>
      </c>
      <c r="R19" s="43">
        <v>0</v>
      </c>
      <c r="S19" s="43">
        <v>0</v>
      </c>
      <c r="T19" s="43">
        <v>0</v>
      </c>
      <c r="U19" s="45">
        <f>SUM(K19:T19)</f>
        <v>5</v>
      </c>
      <c r="V19" s="45">
        <v>0</v>
      </c>
      <c r="W19" s="45">
        <v>0</v>
      </c>
      <c r="X19" s="43">
        <v>0</v>
      </c>
      <c r="Y19" s="53">
        <v>4</v>
      </c>
      <c r="Z19" s="54">
        <v>2</v>
      </c>
      <c r="AA19" s="43">
        <v>40</v>
      </c>
      <c r="AB19" s="43">
        <v>0</v>
      </c>
      <c r="AC19" s="45">
        <f>U19+V19+W19+X19+Y19-Z19+AA19-AB19-J19</f>
        <v>47</v>
      </c>
    </row>
    <row r="20" spans="2:29" ht="15" customHeight="1" x14ac:dyDescent="0.35">
      <c r="B20" s="69" t="s">
        <v>63</v>
      </c>
      <c r="C20" s="63" t="s">
        <v>6</v>
      </c>
      <c r="D20" s="63" t="s">
        <v>43</v>
      </c>
      <c r="E20" s="12">
        <v>5</v>
      </c>
      <c r="F20" s="24" t="s">
        <v>80</v>
      </c>
      <c r="G20" s="19">
        <v>0.51111111111111118</v>
      </c>
      <c r="H20" s="26">
        <v>0.62638888888888888</v>
      </c>
      <c r="I20" s="52">
        <f>H20-G20</f>
        <v>0.1152777777777777</v>
      </c>
      <c r="J20" s="45">
        <v>0</v>
      </c>
      <c r="K20" s="43">
        <v>0</v>
      </c>
      <c r="L20" s="43">
        <v>1</v>
      </c>
      <c r="M20" s="43">
        <v>1</v>
      </c>
      <c r="N20" s="43">
        <v>1</v>
      </c>
      <c r="O20" s="43">
        <v>1</v>
      </c>
      <c r="P20" s="43">
        <v>1</v>
      </c>
      <c r="Q20" s="43">
        <v>0</v>
      </c>
      <c r="R20" s="43">
        <v>1</v>
      </c>
      <c r="S20" s="43">
        <v>1</v>
      </c>
      <c r="T20" s="43">
        <v>1</v>
      </c>
      <c r="U20" s="45">
        <f>SUM(K20:T20)</f>
        <v>8</v>
      </c>
      <c r="V20" s="45">
        <v>3</v>
      </c>
      <c r="W20" s="45">
        <v>0</v>
      </c>
      <c r="X20" s="43">
        <v>3</v>
      </c>
      <c r="Y20" s="53">
        <v>4</v>
      </c>
      <c r="Z20" s="54">
        <v>0</v>
      </c>
      <c r="AA20" s="43">
        <v>25</v>
      </c>
      <c r="AB20" s="43">
        <v>0</v>
      </c>
      <c r="AC20" s="45">
        <f>U20+V20+W20+X20+Y20-Z20+AA20-AB20-J20</f>
        <v>43</v>
      </c>
    </row>
    <row r="21" spans="2:29" ht="15" customHeight="1" x14ac:dyDescent="0.35">
      <c r="B21" s="69" t="s">
        <v>64</v>
      </c>
      <c r="C21" s="63" t="s">
        <v>26</v>
      </c>
      <c r="D21" s="63" t="s">
        <v>43</v>
      </c>
      <c r="E21" s="12">
        <v>1</v>
      </c>
      <c r="F21" s="24" t="s">
        <v>80</v>
      </c>
      <c r="G21" s="19">
        <v>0.48819444444444443</v>
      </c>
      <c r="H21" s="26">
        <v>0.60972222222222217</v>
      </c>
      <c r="I21" s="52">
        <f>H21-G21</f>
        <v>0.12152777777777773</v>
      </c>
      <c r="J21" s="45">
        <v>0</v>
      </c>
      <c r="K21" s="43">
        <v>1</v>
      </c>
      <c r="L21" s="43">
        <v>1</v>
      </c>
      <c r="M21" s="43">
        <v>1</v>
      </c>
      <c r="N21" s="43">
        <v>1</v>
      </c>
      <c r="O21" s="43">
        <v>1</v>
      </c>
      <c r="P21" s="43">
        <v>1</v>
      </c>
      <c r="Q21" s="43">
        <v>1</v>
      </c>
      <c r="R21" s="43">
        <v>1</v>
      </c>
      <c r="S21" s="43">
        <v>1</v>
      </c>
      <c r="T21" s="43">
        <v>1</v>
      </c>
      <c r="U21" s="45">
        <f>SUM(K21:T21)</f>
        <v>10</v>
      </c>
      <c r="V21" s="45">
        <v>3</v>
      </c>
      <c r="W21" s="45">
        <v>0</v>
      </c>
      <c r="X21" s="43">
        <v>0</v>
      </c>
      <c r="Y21" s="53">
        <v>4</v>
      </c>
      <c r="Z21" s="54">
        <v>1</v>
      </c>
      <c r="AA21" s="43">
        <v>29</v>
      </c>
      <c r="AB21" s="43">
        <v>2</v>
      </c>
      <c r="AC21" s="45">
        <f>U21+V21+W21+X21+Y21-Z21+AA21-AB21-J21</f>
        <v>43</v>
      </c>
    </row>
    <row r="22" spans="2:29" ht="15" customHeight="1" x14ac:dyDescent="0.35">
      <c r="B22" s="69" t="s">
        <v>65</v>
      </c>
      <c r="C22" s="63" t="s">
        <v>4</v>
      </c>
      <c r="D22" s="63" t="s">
        <v>43</v>
      </c>
      <c r="E22" s="12">
        <v>2</v>
      </c>
      <c r="F22" s="24" t="s">
        <v>80</v>
      </c>
      <c r="G22" s="19">
        <v>0.45</v>
      </c>
      <c r="H22" s="26">
        <v>0.56736111111111109</v>
      </c>
      <c r="I22" s="52">
        <f>H22-G22</f>
        <v>0.11736111111111108</v>
      </c>
      <c r="J22" s="45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5">
        <f>SUM(K22:T22)</f>
        <v>0</v>
      </c>
      <c r="V22" s="45">
        <v>0</v>
      </c>
      <c r="W22" s="45">
        <v>3</v>
      </c>
      <c r="X22" s="43">
        <v>0</v>
      </c>
      <c r="Y22" s="53">
        <v>6</v>
      </c>
      <c r="Z22" s="54">
        <v>1</v>
      </c>
      <c r="AA22" s="43">
        <v>37</v>
      </c>
      <c r="AB22" s="43">
        <v>3</v>
      </c>
      <c r="AC22" s="45">
        <f>U22+V22+W22+X22+Y22-Z22+AA22-AB22-J22</f>
        <v>42</v>
      </c>
    </row>
    <row r="23" spans="2:29" ht="15" customHeight="1" x14ac:dyDescent="0.35">
      <c r="B23" s="69" t="s">
        <v>66</v>
      </c>
      <c r="C23" s="63" t="s">
        <v>22</v>
      </c>
      <c r="D23" s="63" t="s">
        <v>43</v>
      </c>
      <c r="E23" s="12">
        <v>3</v>
      </c>
      <c r="F23" s="24" t="s">
        <v>80</v>
      </c>
      <c r="G23" s="19">
        <v>0.48333333333333334</v>
      </c>
      <c r="H23" s="26">
        <v>0.6020833333333333</v>
      </c>
      <c r="I23" s="52">
        <f>H23-G23</f>
        <v>0.11874999999999997</v>
      </c>
      <c r="J23" s="45">
        <v>0</v>
      </c>
      <c r="K23" s="43">
        <v>1</v>
      </c>
      <c r="L23" s="43">
        <v>0</v>
      </c>
      <c r="M23" s="43">
        <v>1</v>
      </c>
      <c r="N23" s="43">
        <v>0</v>
      </c>
      <c r="O23" s="43">
        <v>0</v>
      </c>
      <c r="P23" s="43">
        <v>0</v>
      </c>
      <c r="Q23" s="43">
        <v>1</v>
      </c>
      <c r="R23" s="43">
        <v>0</v>
      </c>
      <c r="S23" s="43">
        <v>0</v>
      </c>
      <c r="T23" s="43">
        <v>0</v>
      </c>
      <c r="U23" s="45">
        <f>SUM(K23:T23)</f>
        <v>3</v>
      </c>
      <c r="V23" s="45">
        <v>0</v>
      </c>
      <c r="W23" s="45">
        <v>0</v>
      </c>
      <c r="X23" s="43">
        <v>0</v>
      </c>
      <c r="Y23" s="53">
        <v>4</v>
      </c>
      <c r="Z23" s="54">
        <v>2</v>
      </c>
      <c r="AA23" s="43">
        <v>36</v>
      </c>
      <c r="AB23" s="43">
        <v>0</v>
      </c>
      <c r="AC23" s="45">
        <f>U23+V23+W23+X23+Y23-Z23+AA23-AB23-J23</f>
        <v>41</v>
      </c>
    </row>
    <row r="24" spans="2:29" ht="15" customHeight="1" x14ac:dyDescent="0.35">
      <c r="B24" s="69" t="s">
        <v>67</v>
      </c>
      <c r="C24" s="63" t="s">
        <v>34</v>
      </c>
      <c r="D24" s="63" t="s">
        <v>43</v>
      </c>
      <c r="E24" s="12">
        <v>2</v>
      </c>
      <c r="F24" s="24" t="s">
        <v>80</v>
      </c>
      <c r="G24" s="19">
        <v>0.47430555555555554</v>
      </c>
      <c r="H24" s="26">
        <v>0.60138888888888886</v>
      </c>
      <c r="I24" s="52">
        <f>H24-G24</f>
        <v>0.12708333333333333</v>
      </c>
      <c r="J24" s="55">
        <v>3</v>
      </c>
      <c r="K24" s="43">
        <v>1</v>
      </c>
      <c r="L24" s="43">
        <v>0</v>
      </c>
      <c r="M24" s="43">
        <v>1</v>
      </c>
      <c r="N24" s="43">
        <v>1</v>
      </c>
      <c r="O24" s="43">
        <v>1</v>
      </c>
      <c r="P24" s="43">
        <v>1</v>
      </c>
      <c r="Q24" s="43">
        <v>1</v>
      </c>
      <c r="R24" s="43">
        <v>1</v>
      </c>
      <c r="S24" s="43">
        <v>1</v>
      </c>
      <c r="T24" s="65">
        <v>0</v>
      </c>
      <c r="U24" s="45">
        <f>SUM(K24:T24)</f>
        <v>8</v>
      </c>
      <c r="V24" s="45">
        <v>3</v>
      </c>
      <c r="W24" s="45">
        <v>3</v>
      </c>
      <c r="X24" s="43">
        <v>0</v>
      </c>
      <c r="Y24" s="53">
        <v>8</v>
      </c>
      <c r="Z24" s="54">
        <v>0</v>
      </c>
      <c r="AA24" s="43">
        <v>26</v>
      </c>
      <c r="AB24" s="43">
        <v>5</v>
      </c>
      <c r="AC24" s="45">
        <f>U24+V24+W24+X24+Y24-Z24+AA24-AB24-J24</f>
        <v>40</v>
      </c>
    </row>
    <row r="25" spans="2:29" ht="15" customHeight="1" x14ac:dyDescent="0.35">
      <c r="B25" s="69" t="s">
        <v>68</v>
      </c>
      <c r="C25" s="63" t="s">
        <v>11</v>
      </c>
      <c r="D25" s="63" t="s">
        <v>43</v>
      </c>
      <c r="E25" s="12">
        <v>3</v>
      </c>
      <c r="F25" s="24" t="s">
        <v>80</v>
      </c>
      <c r="G25" s="19">
        <v>0.49722222222222223</v>
      </c>
      <c r="H25" s="26">
        <v>0.61805555555555558</v>
      </c>
      <c r="I25" s="52">
        <f>H25-G25</f>
        <v>0.12083333333333335</v>
      </c>
      <c r="J25" s="45">
        <v>0</v>
      </c>
      <c r="K25" s="43">
        <v>1</v>
      </c>
      <c r="L25" s="43">
        <v>0</v>
      </c>
      <c r="M25" s="43">
        <v>1</v>
      </c>
      <c r="N25" s="43">
        <v>1</v>
      </c>
      <c r="O25" s="43">
        <v>1</v>
      </c>
      <c r="P25" s="43">
        <v>0</v>
      </c>
      <c r="Q25" s="43">
        <v>1</v>
      </c>
      <c r="R25" s="43">
        <v>1</v>
      </c>
      <c r="S25" s="43">
        <v>0</v>
      </c>
      <c r="T25" s="43">
        <v>0</v>
      </c>
      <c r="U25" s="45">
        <f>SUM(K25:T25)</f>
        <v>6</v>
      </c>
      <c r="V25" s="45">
        <v>0</v>
      </c>
      <c r="W25" s="45">
        <v>0</v>
      </c>
      <c r="X25" s="43">
        <v>0</v>
      </c>
      <c r="Y25" s="53">
        <v>10</v>
      </c>
      <c r="Z25" s="54">
        <v>0</v>
      </c>
      <c r="AA25" s="43">
        <v>24</v>
      </c>
      <c r="AB25" s="43">
        <v>2</v>
      </c>
      <c r="AC25" s="45">
        <f>U25+V25+W25+X25+Y25-Z25+AA25-AB25-J25</f>
        <v>38</v>
      </c>
    </row>
    <row r="26" spans="2:29" ht="15" customHeight="1" x14ac:dyDescent="0.35">
      <c r="B26" s="69" t="s">
        <v>103</v>
      </c>
      <c r="C26" s="63" t="s">
        <v>82</v>
      </c>
      <c r="D26" s="63" t="s">
        <v>43</v>
      </c>
      <c r="E26" s="12">
        <v>1</v>
      </c>
      <c r="F26" s="24" t="s">
        <v>80</v>
      </c>
      <c r="G26" s="19">
        <v>0.5083333333333333</v>
      </c>
      <c r="H26" s="26">
        <v>0.63194444444444442</v>
      </c>
      <c r="I26" s="52">
        <f>H26-G26</f>
        <v>0.12361111111111112</v>
      </c>
      <c r="J26" s="45">
        <v>0</v>
      </c>
      <c r="K26" s="43">
        <v>1</v>
      </c>
      <c r="L26" s="43">
        <v>0</v>
      </c>
      <c r="M26" s="43">
        <v>0</v>
      </c>
      <c r="N26" s="43">
        <v>0</v>
      </c>
      <c r="O26" s="43">
        <v>1</v>
      </c>
      <c r="P26" s="43">
        <v>0</v>
      </c>
      <c r="Q26" s="43">
        <v>1</v>
      </c>
      <c r="R26" s="43">
        <v>0</v>
      </c>
      <c r="S26" s="43">
        <v>0</v>
      </c>
      <c r="T26" s="43">
        <v>1</v>
      </c>
      <c r="U26" s="45">
        <f>SUM(K26:T26)</f>
        <v>4</v>
      </c>
      <c r="V26" s="45">
        <v>0</v>
      </c>
      <c r="W26" s="45">
        <v>0</v>
      </c>
      <c r="X26" s="43">
        <v>0</v>
      </c>
      <c r="Y26" s="53">
        <v>6</v>
      </c>
      <c r="Z26" s="54">
        <v>0</v>
      </c>
      <c r="AA26" s="43">
        <v>26</v>
      </c>
      <c r="AB26" s="43">
        <v>0</v>
      </c>
      <c r="AC26" s="45">
        <f>U26+V26+W26+X26+Y26-Z26+AA26-AB26-J26</f>
        <v>36</v>
      </c>
    </row>
    <row r="27" spans="2:29" ht="15" customHeight="1" x14ac:dyDescent="0.35">
      <c r="B27" s="69" t="s">
        <v>69</v>
      </c>
      <c r="C27" s="63" t="s">
        <v>25</v>
      </c>
      <c r="D27" s="63" t="s">
        <v>43</v>
      </c>
      <c r="E27" s="12">
        <v>4</v>
      </c>
      <c r="F27" s="24" t="s">
        <v>80</v>
      </c>
      <c r="G27" s="19">
        <v>0.41666666666666669</v>
      </c>
      <c r="H27" s="26">
        <v>0.5493055555555556</v>
      </c>
      <c r="I27" s="52">
        <f>H27-G27</f>
        <v>0.13263888888888892</v>
      </c>
      <c r="J27" s="45">
        <v>0</v>
      </c>
      <c r="K27" s="43">
        <v>1</v>
      </c>
      <c r="L27" s="43">
        <v>0</v>
      </c>
      <c r="M27" s="43">
        <v>0</v>
      </c>
      <c r="N27" s="43">
        <v>0</v>
      </c>
      <c r="O27" s="43">
        <v>1</v>
      </c>
      <c r="P27" s="43">
        <v>1</v>
      </c>
      <c r="Q27" s="43">
        <v>0</v>
      </c>
      <c r="R27" s="43">
        <v>1</v>
      </c>
      <c r="S27" s="43">
        <v>0</v>
      </c>
      <c r="T27" s="43">
        <v>0</v>
      </c>
      <c r="U27" s="45">
        <f>SUM(K27:T27)</f>
        <v>4</v>
      </c>
      <c r="V27" s="45">
        <v>0</v>
      </c>
      <c r="W27" s="45">
        <v>0</v>
      </c>
      <c r="X27" s="43">
        <v>0</v>
      </c>
      <c r="Y27" s="53">
        <v>2</v>
      </c>
      <c r="Z27" s="54">
        <v>0</v>
      </c>
      <c r="AA27" s="43">
        <v>25</v>
      </c>
      <c r="AB27" s="43">
        <v>0</v>
      </c>
      <c r="AC27" s="45">
        <f>U27+V27+W27+X27+Y27-Z27+AA27-AB27-J27</f>
        <v>31</v>
      </c>
    </row>
    <row r="28" spans="2:29" ht="15" customHeight="1" x14ac:dyDescent="0.35">
      <c r="B28" s="69" t="s">
        <v>70</v>
      </c>
      <c r="C28" s="63" t="s">
        <v>35</v>
      </c>
      <c r="D28" s="63" t="s">
        <v>43</v>
      </c>
      <c r="E28" s="12">
        <v>5</v>
      </c>
      <c r="F28" s="24" t="s">
        <v>80</v>
      </c>
      <c r="G28" s="19">
        <v>0.44375000000000003</v>
      </c>
      <c r="H28" s="26">
        <v>0.56666666666666665</v>
      </c>
      <c r="I28" s="52">
        <f>H28-G28</f>
        <v>0.12291666666666662</v>
      </c>
      <c r="J28" s="45">
        <v>0</v>
      </c>
      <c r="K28" s="43">
        <v>0</v>
      </c>
      <c r="L28" s="43">
        <v>0</v>
      </c>
      <c r="M28" s="43">
        <v>0</v>
      </c>
      <c r="N28" s="43">
        <v>1</v>
      </c>
      <c r="O28" s="43">
        <v>0</v>
      </c>
      <c r="P28" s="43">
        <v>0</v>
      </c>
      <c r="Q28" s="43">
        <v>1</v>
      </c>
      <c r="R28" s="43">
        <v>0</v>
      </c>
      <c r="S28" s="43">
        <v>0</v>
      </c>
      <c r="T28" s="43">
        <v>0</v>
      </c>
      <c r="U28" s="45">
        <f>SUM(K28:T28)</f>
        <v>2</v>
      </c>
      <c r="V28" s="45">
        <v>0</v>
      </c>
      <c r="W28" s="45">
        <v>0</v>
      </c>
      <c r="X28" s="43">
        <v>0</v>
      </c>
      <c r="Y28" s="53">
        <v>4</v>
      </c>
      <c r="Z28" s="54">
        <v>0</v>
      </c>
      <c r="AA28" s="43">
        <v>21</v>
      </c>
      <c r="AB28" s="43">
        <v>1</v>
      </c>
      <c r="AC28" s="45">
        <f>U28+V28+W28+X28+Y28-Z28+AA28-AB28-J28</f>
        <v>26</v>
      </c>
    </row>
    <row r="29" spans="2:29" ht="15" customHeight="1" x14ac:dyDescent="0.35">
      <c r="B29" s="69" t="s">
        <v>71</v>
      </c>
      <c r="C29" s="63" t="s">
        <v>12</v>
      </c>
      <c r="D29" s="63" t="s">
        <v>43</v>
      </c>
      <c r="E29" s="12">
        <v>2</v>
      </c>
      <c r="F29" s="24" t="s">
        <v>80</v>
      </c>
      <c r="G29" s="19">
        <v>0.43611111111111112</v>
      </c>
      <c r="H29" s="26">
        <v>0.55972222222222223</v>
      </c>
      <c r="I29" s="52">
        <f>H29-G29</f>
        <v>0.12361111111111112</v>
      </c>
      <c r="J29" s="45">
        <v>0</v>
      </c>
      <c r="K29" s="43">
        <v>1</v>
      </c>
      <c r="L29" s="43">
        <v>0</v>
      </c>
      <c r="M29" s="43">
        <v>1</v>
      </c>
      <c r="N29" s="43">
        <v>1</v>
      </c>
      <c r="O29" s="43">
        <v>1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5">
        <f>SUM(K29:T29)</f>
        <v>4</v>
      </c>
      <c r="V29" s="45">
        <v>0</v>
      </c>
      <c r="W29" s="45">
        <v>0</v>
      </c>
      <c r="X29" s="43">
        <v>0</v>
      </c>
      <c r="Y29" s="53">
        <v>2</v>
      </c>
      <c r="Z29" s="54">
        <v>2</v>
      </c>
      <c r="AA29" s="43">
        <v>23</v>
      </c>
      <c r="AB29" s="43">
        <v>3</v>
      </c>
      <c r="AC29" s="45">
        <f>U29+V29+W29+X29+Y29-Z29+AA29-AB29-J29</f>
        <v>24</v>
      </c>
    </row>
    <row r="30" spans="2:29" ht="15" customHeight="1" x14ac:dyDescent="0.35">
      <c r="B30" s="69" t="s">
        <v>72</v>
      </c>
      <c r="C30" s="63" t="s">
        <v>19</v>
      </c>
      <c r="D30" s="63" t="s">
        <v>43</v>
      </c>
      <c r="E30" s="12">
        <v>2</v>
      </c>
      <c r="F30" s="24" t="s">
        <v>80</v>
      </c>
      <c r="G30" s="19">
        <v>0.53541666666666665</v>
      </c>
      <c r="H30" s="26">
        <v>0.62708333333333333</v>
      </c>
      <c r="I30" s="52">
        <f>H30-G30</f>
        <v>9.1666666666666674E-2</v>
      </c>
      <c r="J30" s="45">
        <v>0</v>
      </c>
      <c r="K30" s="43">
        <v>0</v>
      </c>
      <c r="L30" s="43">
        <v>0</v>
      </c>
      <c r="M30" s="43">
        <v>1</v>
      </c>
      <c r="N30" s="43">
        <v>0</v>
      </c>
      <c r="O30" s="43">
        <v>1</v>
      </c>
      <c r="P30" s="43">
        <v>0</v>
      </c>
      <c r="Q30" s="43">
        <v>0</v>
      </c>
      <c r="R30" s="43">
        <v>1</v>
      </c>
      <c r="S30" s="43">
        <v>0</v>
      </c>
      <c r="T30" s="43">
        <v>0</v>
      </c>
      <c r="U30" s="45">
        <f>SUM(K30:T30)</f>
        <v>3</v>
      </c>
      <c r="V30" s="45">
        <v>3</v>
      </c>
      <c r="W30" s="45">
        <v>0</v>
      </c>
      <c r="X30" s="43">
        <v>0</v>
      </c>
      <c r="Y30" s="53">
        <v>2</v>
      </c>
      <c r="Z30" s="54">
        <v>0</v>
      </c>
      <c r="AA30" s="43">
        <v>12</v>
      </c>
      <c r="AB30" s="43">
        <v>0</v>
      </c>
      <c r="AC30" s="45">
        <f>U30+V30+W30+X30+Y30-Z30+AA30-AB30-J30</f>
        <v>20</v>
      </c>
    </row>
    <row r="31" spans="2:29" ht="15" customHeight="1" x14ac:dyDescent="0.35">
      <c r="B31" s="69" t="s">
        <v>73</v>
      </c>
      <c r="C31" s="63" t="s">
        <v>18</v>
      </c>
      <c r="D31" s="63" t="s">
        <v>43</v>
      </c>
      <c r="E31" s="12">
        <v>3</v>
      </c>
      <c r="F31" s="24" t="s">
        <v>80</v>
      </c>
      <c r="G31" s="19">
        <v>0.52916666666666667</v>
      </c>
      <c r="H31" s="26">
        <v>0.66249999999999998</v>
      </c>
      <c r="I31" s="52">
        <f>H31-G31</f>
        <v>0.1333333333333333</v>
      </c>
      <c r="J31" s="55">
        <v>12</v>
      </c>
      <c r="K31" s="43">
        <v>0</v>
      </c>
      <c r="L31" s="43">
        <v>1</v>
      </c>
      <c r="M31" s="43">
        <v>1</v>
      </c>
      <c r="N31" s="43">
        <v>1</v>
      </c>
      <c r="O31" s="43">
        <v>1</v>
      </c>
      <c r="P31" s="43">
        <v>0</v>
      </c>
      <c r="Q31" s="43">
        <v>1</v>
      </c>
      <c r="R31" s="43">
        <v>1</v>
      </c>
      <c r="S31" s="43">
        <v>1</v>
      </c>
      <c r="T31" s="43">
        <v>0</v>
      </c>
      <c r="U31" s="45">
        <f>SUM(K31:T31)</f>
        <v>7</v>
      </c>
      <c r="V31" s="45">
        <v>3</v>
      </c>
      <c r="W31" s="45">
        <v>0</v>
      </c>
      <c r="X31" s="43">
        <v>0</v>
      </c>
      <c r="Y31" s="53">
        <v>4</v>
      </c>
      <c r="Z31" s="54">
        <v>0</v>
      </c>
      <c r="AA31" s="43">
        <v>18</v>
      </c>
      <c r="AB31" s="43">
        <v>0</v>
      </c>
      <c r="AC31" s="45">
        <f>U31+V31+W31+X31+Y31-Z31+AA31-AB31-J31</f>
        <v>20</v>
      </c>
    </row>
    <row r="32" spans="2:29" ht="15" customHeight="1" thickBot="1" x14ac:dyDescent="0.4">
      <c r="B32" s="70" t="s">
        <v>74</v>
      </c>
      <c r="C32" s="64" t="s">
        <v>23</v>
      </c>
      <c r="D32" s="64" t="s">
        <v>43</v>
      </c>
      <c r="E32" s="15">
        <v>4</v>
      </c>
      <c r="F32" s="25" t="s">
        <v>80</v>
      </c>
      <c r="G32" s="20">
        <v>0.47638888888888892</v>
      </c>
      <c r="H32" s="31">
        <v>0.64097222222222217</v>
      </c>
      <c r="I32" s="66">
        <f>H32-G32</f>
        <v>0.16458333333333325</v>
      </c>
      <c r="J32" s="67">
        <v>57</v>
      </c>
      <c r="K32" s="59">
        <v>1</v>
      </c>
      <c r="L32" s="59">
        <v>1</v>
      </c>
      <c r="M32" s="59">
        <v>1</v>
      </c>
      <c r="N32" s="59">
        <v>1</v>
      </c>
      <c r="O32" s="59">
        <v>1</v>
      </c>
      <c r="P32" s="59">
        <v>1</v>
      </c>
      <c r="Q32" s="59">
        <v>0</v>
      </c>
      <c r="R32" s="59">
        <v>1</v>
      </c>
      <c r="S32" s="59">
        <v>1</v>
      </c>
      <c r="T32" s="68">
        <v>0</v>
      </c>
      <c r="U32" s="48">
        <f>SUM(K32:T32)</f>
        <v>8</v>
      </c>
      <c r="V32" s="48">
        <v>0</v>
      </c>
      <c r="W32" s="48">
        <v>0</v>
      </c>
      <c r="X32" s="59">
        <v>0</v>
      </c>
      <c r="Y32" s="58">
        <v>6</v>
      </c>
      <c r="Z32" s="60">
        <v>2</v>
      </c>
      <c r="AA32" s="59">
        <v>34</v>
      </c>
      <c r="AB32" s="59">
        <v>1</v>
      </c>
      <c r="AC32" s="48">
        <f>U32+V32+W32+X32+Y32-Z32+AA32-AB32-J32</f>
        <v>-12</v>
      </c>
    </row>
    <row r="33" spans="2:29" ht="15" thickBot="1" x14ac:dyDescent="0.4">
      <c r="B33" s="2"/>
      <c r="D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ht="29" customHeight="1" thickBot="1" x14ac:dyDescent="0.4">
      <c r="B34" s="7" t="s">
        <v>45</v>
      </c>
      <c r="C34" s="62" t="s">
        <v>39</v>
      </c>
      <c r="D34" s="32" t="s">
        <v>42</v>
      </c>
      <c r="E34" s="9"/>
      <c r="F34" s="10" t="s">
        <v>41</v>
      </c>
      <c r="G34" s="7" t="s">
        <v>76</v>
      </c>
      <c r="H34" s="9" t="s">
        <v>77</v>
      </c>
      <c r="I34" s="9" t="s">
        <v>78</v>
      </c>
      <c r="J34" s="23" t="s">
        <v>79</v>
      </c>
      <c r="K34" s="51" t="s">
        <v>84</v>
      </c>
      <c r="L34" s="51" t="s">
        <v>83</v>
      </c>
      <c r="M34" s="51" t="s">
        <v>85</v>
      </c>
      <c r="N34" s="51" t="s">
        <v>86</v>
      </c>
      <c r="O34" s="51" t="s">
        <v>87</v>
      </c>
      <c r="P34" s="51" t="s">
        <v>88</v>
      </c>
      <c r="Q34" s="51" t="s">
        <v>89</v>
      </c>
      <c r="R34" s="51" t="s">
        <v>90</v>
      </c>
      <c r="S34" s="51" t="s">
        <v>91</v>
      </c>
      <c r="T34" s="51" t="s">
        <v>92</v>
      </c>
      <c r="U34" s="44" t="s">
        <v>95</v>
      </c>
      <c r="V34" s="32" t="s">
        <v>93</v>
      </c>
      <c r="W34" s="33" t="s">
        <v>94</v>
      </c>
      <c r="X34" s="7" t="s">
        <v>96</v>
      </c>
      <c r="Y34" s="7" t="s">
        <v>97</v>
      </c>
      <c r="Z34" s="9" t="s">
        <v>98</v>
      </c>
      <c r="AA34" s="49" t="s">
        <v>99</v>
      </c>
      <c r="AB34" s="49" t="s">
        <v>100</v>
      </c>
      <c r="AC34" s="10" t="s">
        <v>101</v>
      </c>
    </row>
    <row r="35" spans="2:29" ht="15" customHeight="1" x14ac:dyDescent="0.35">
      <c r="B35" s="98" t="s">
        <v>46</v>
      </c>
      <c r="C35" s="72" t="s">
        <v>27</v>
      </c>
      <c r="D35" s="72" t="s">
        <v>44</v>
      </c>
      <c r="E35" s="73">
        <v>3</v>
      </c>
      <c r="F35" s="74" t="s">
        <v>80</v>
      </c>
      <c r="G35" s="75">
        <v>0.53749999999999998</v>
      </c>
      <c r="H35" s="76">
        <v>0.62708333333333333</v>
      </c>
      <c r="I35" s="99">
        <f>H35-G35</f>
        <v>8.9583333333333348E-2</v>
      </c>
      <c r="J35" s="74">
        <v>0</v>
      </c>
      <c r="K35" s="78">
        <v>1</v>
      </c>
      <c r="L35" s="77">
        <v>1</v>
      </c>
      <c r="M35" s="77">
        <v>1</v>
      </c>
      <c r="N35" s="77">
        <v>1</v>
      </c>
      <c r="O35" s="77">
        <v>1</v>
      </c>
      <c r="P35" s="77">
        <v>1</v>
      </c>
      <c r="Q35" s="77">
        <v>1</v>
      </c>
      <c r="R35" s="77">
        <v>1</v>
      </c>
      <c r="S35" s="77">
        <v>1</v>
      </c>
      <c r="T35" s="77">
        <v>1</v>
      </c>
      <c r="U35" s="74">
        <f>SUM(K35:T35)</f>
        <v>10</v>
      </c>
      <c r="V35" s="74">
        <v>3</v>
      </c>
      <c r="W35" s="74">
        <v>3</v>
      </c>
      <c r="X35" s="78">
        <v>3</v>
      </c>
      <c r="Y35" s="78">
        <v>10</v>
      </c>
      <c r="Z35" s="79">
        <v>0</v>
      </c>
      <c r="AA35" s="77">
        <v>39</v>
      </c>
      <c r="AB35" s="77">
        <v>1</v>
      </c>
      <c r="AC35" s="74">
        <f>U35+V35+W35+X35+Y35-Z35+AA35-AB35-J35</f>
        <v>67</v>
      </c>
    </row>
    <row r="36" spans="2:29" ht="15" customHeight="1" x14ac:dyDescent="0.35">
      <c r="B36" s="100" t="s">
        <v>47</v>
      </c>
      <c r="C36" s="81" t="s">
        <v>14</v>
      </c>
      <c r="D36" s="81" t="s">
        <v>44</v>
      </c>
      <c r="E36" s="82">
        <v>2</v>
      </c>
      <c r="F36" s="83" t="s">
        <v>80</v>
      </c>
      <c r="G36" s="84">
        <v>0.42152777777777778</v>
      </c>
      <c r="H36" s="85">
        <v>0.54375000000000007</v>
      </c>
      <c r="I36" s="101">
        <f>H36-G36</f>
        <v>0.12222222222222229</v>
      </c>
      <c r="J36" s="83">
        <v>0</v>
      </c>
      <c r="K36" s="87">
        <v>1</v>
      </c>
      <c r="L36" s="86">
        <v>1</v>
      </c>
      <c r="M36" s="86">
        <v>1</v>
      </c>
      <c r="N36" s="86">
        <v>1</v>
      </c>
      <c r="O36" s="86">
        <v>1</v>
      </c>
      <c r="P36" s="86">
        <v>1</v>
      </c>
      <c r="Q36" s="86">
        <v>1</v>
      </c>
      <c r="R36" s="86">
        <v>1</v>
      </c>
      <c r="S36" s="86">
        <v>1</v>
      </c>
      <c r="T36" s="86">
        <v>1</v>
      </c>
      <c r="U36" s="83">
        <f>SUM(K36:T36)</f>
        <v>10</v>
      </c>
      <c r="V36" s="83">
        <v>3</v>
      </c>
      <c r="W36" s="83">
        <v>3</v>
      </c>
      <c r="X36" s="87">
        <v>0</v>
      </c>
      <c r="Y36" s="87">
        <v>10</v>
      </c>
      <c r="Z36" s="88">
        <v>0</v>
      </c>
      <c r="AA36" s="86">
        <v>40</v>
      </c>
      <c r="AB36" s="86">
        <v>0</v>
      </c>
      <c r="AC36" s="83">
        <f>U36+V36+W36+X36+Y36-Z36+AA36-AB36-J36</f>
        <v>66</v>
      </c>
    </row>
    <row r="37" spans="2:29" ht="15" customHeight="1" thickBot="1" x14ac:dyDescent="0.4">
      <c r="B37" s="102" t="s">
        <v>48</v>
      </c>
      <c r="C37" s="90" t="s">
        <v>37</v>
      </c>
      <c r="D37" s="90" t="s">
        <v>44</v>
      </c>
      <c r="E37" s="91">
        <v>1</v>
      </c>
      <c r="F37" s="92" t="s">
        <v>80</v>
      </c>
      <c r="G37" s="93">
        <v>0.4777777777777778</v>
      </c>
      <c r="H37" s="94">
        <v>0.59166666666666667</v>
      </c>
      <c r="I37" s="103">
        <f>H37-G37</f>
        <v>0.11388888888888887</v>
      </c>
      <c r="J37" s="92">
        <v>0</v>
      </c>
      <c r="K37" s="96">
        <v>1</v>
      </c>
      <c r="L37" s="95">
        <v>1</v>
      </c>
      <c r="M37" s="95">
        <v>1</v>
      </c>
      <c r="N37" s="95">
        <v>1</v>
      </c>
      <c r="O37" s="95">
        <v>1</v>
      </c>
      <c r="P37" s="95">
        <v>1</v>
      </c>
      <c r="Q37" s="95">
        <v>1</v>
      </c>
      <c r="R37" s="95">
        <v>1</v>
      </c>
      <c r="S37" s="95">
        <v>1</v>
      </c>
      <c r="T37" s="95">
        <v>1</v>
      </c>
      <c r="U37" s="92">
        <f>SUM(K37:T37)</f>
        <v>10</v>
      </c>
      <c r="V37" s="92">
        <v>3</v>
      </c>
      <c r="W37" s="92">
        <v>3</v>
      </c>
      <c r="X37" s="96">
        <v>0</v>
      </c>
      <c r="Y37" s="96">
        <v>8</v>
      </c>
      <c r="Z37" s="97">
        <v>1</v>
      </c>
      <c r="AA37" s="95">
        <v>39</v>
      </c>
      <c r="AB37" s="95">
        <v>1</v>
      </c>
      <c r="AC37" s="92">
        <f>U37+V37+W37+X37+Y37-Z37+AA37-AB37-J37</f>
        <v>61</v>
      </c>
    </row>
    <row r="38" spans="2:29" ht="15" customHeight="1" x14ac:dyDescent="0.35">
      <c r="B38" s="11" t="s">
        <v>49</v>
      </c>
      <c r="C38" s="63" t="s">
        <v>33</v>
      </c>
      <c r="D38" s="63" t="s">
        <v>44</v>
      </c>
      <c r="E38" s="12">
        <v>2</v>
      </c>
      <c r="F38" s="24" t="s">
        <v>80</v>
      </c>
      <c r="G38" s="19">
        <v>0.46458333333333335</v>
      </c>
      <c r="H38" s="26">
        <v>0.58333333333333337</v>
      </c>
      <c r="I38" s="56">
        <f>H38-G38</f>
        <v>0.11875000000000002</v>
      </c>
      <c r="J38" s="45">
        <v>0</v>
      </c>
      <c r="K38" s="53">
        <v>1</v>
      </c>
      <c r="L38" s="43">
        <v>1</v>
      </c>
      <c r="M38" s="43">
        <v>1</v>
      </c>
      <c r="N38" s="43">
        <v>1</v>
      </c>
      <c r="O38" s="43">
        <v>1</v>
      </c>
      <c r="P38" s="43">
        <v>1</v>
      </c>
      <c r="Q38" s="43">
        <v>1</v>
      </c>
      <c r="R38" s="43">
        <v>1</v>
      </c>
      <c r="S38" s="43">
        <v>1</v>
      </c>
      <c r="T38" s="43">
        <v>1</v>
      </c>
      <c r="U38" s="45">
        <f>SUM(K38:T38)</f>
        <v>10</v>
      </c>
      <c r="V38" s="45">
        <v>3</v>
      </c>
      <c r="W38" s="45">
        <v>0</v>
      </c>
      <c r="X38" s="53">
        <v>0</v>
      </c>
      <c r="Y38" s="53">
        <v>10</v>
      </c>
      <c r="Z38" s="54">
        <v>0</v>
      </c>
      <c r="AA38" s="43">
        <v>38</v>
      </c>
      <c r="AB38" s="43">
        <v>0</v>
      </c>
      <c r="AC38" s="45">
        <f>U38+V38+W38+X38+Y38-Z38+AA38-AB38-J38</f>
        <v>61</v>
      </c>
    </row>
    <row r="39" spans="2:29" ht="15" customHeight="1" x14ac:dyDescent="0.35">
      <c r="B39" s="11" t="s">
        <v>50</v>
      </c>
      <c r="C39" s="63" t="s">
        <v>30</v>
      </c>
      <c r="D39" s="63" t="s">
        <v>44</v>
      </c>
      <c r="E39" s="12">
        <v>4</v>
      </c>
      <c r="F39" s="24" t="s">
        <v>80</v>
      </c>
      <c r="G39" s="19">
        <v>0.45833333333333331</v>
      </c>
      <c r="H39" s="26">
        <v>0.57847222222222217</v>
      </c>
      <c r="I39" s="56">
        <f>H39-G39</f>
        <v>0.12013888888888885</v>
      </c>
      <c r="J39" s="45">
        <v>0</v>
      </c>
      <c r="K39" s="53">
        <v>1</v>
      </c>
      <c r="L39" s="43">
        <v>1</v>
      </c>
      <c r="M39" s="43">
        <v>1</v>
      </c>
      <c r="N39" s="43">
        <v>1</v>
      </c>
      <c r="O39" s="43">
        <v>1</v>
      </c>
      <c r="P39" s="43">
        <v>1</v>
      </c>
      <c r="Q39" s="43">
        <v>1</v>
      </c>
      <c r="R39" s="43">
        <v>1</v>
      </c>
      <c r="S39" s="43">
        <v>1</v>
      </c>
      <c r="T39" s="43">
        <v>1</v>
      </c>
      <c r="U39" s="45">
        <f>SUM(K39:T39)</f>
        <v>10</v>
      </c>
      <c r="V39" s="45">
        <v>3</v>
      </c>
      <c r="W39" s="45">
        <v>3</v>
      </c>
      <c r="X39" s="53">
        <v>0</v>
      </c>
      <c r="Y39" s="53">
        <v>6</v>
      </c>
      <c r="Z39" s="54">
        <v>1</v>
      </c>
      <c r="AA39" s="43">
        <v>40</v>
      </c>
      <c r="AB39" s="43">
        <v>0</v>
      </c>
      <c r="AC39" s="45">
        <f>U39+V39+W39+X39+Y39-Z39+AA39-AB39-J39</f>
        <v>61</v>
      </c>
    </row>
    <row r="40" spans="2:29" ht="15" customHeight="1" x14ac:dyDescent="0.35">
      <c r="B40" s="11" t="s">
        <v>51</v>
      </c>
      <c r="C40" s="63" t="s">
        <v>2</v>
      </c>
      <c r="D40" s="63" t="s">
        <v>44</v>
      </c>
      <c r="E40" s="12">
        <v>2</v>
      </c>
      <c r="F40" s="24" t="s">
        <v>80</v>
      </c>
      <c r="G40" s="19">
        <v>0.42222222222222222</v>
      </c>
      <c r="H40" s="26">
        <v>0.5444444444444444</v>
      </c>
      <c r="I40" s="56">
        <f>H40-G40</f>
        <v>0.12222222222222218</v>
      </c>
      <c r="J40" s="45">
        <v>0</v>
      </c>
      <c r="K40" s="53">
        <v>1</v>
      </c>
      <c r="L40" s="43">
        <v>1</v>
      </c>
      <c r="M40" s="43">
        <v>1</v>
      </c>
      <c r="N40" s="43">
        <v>1</v>
      </c>
      <c r="O40" s="43">
        <v>1</v>
      </c>
      <c r="P40" s="43">
        <v>1</v>
      </c>
      <c r="Q40" s="43">
        <v>1</v>
      </c>
      <c r="R40" s="43">
        <v>1</v>
      </c>
      <c r="S40" s="43">
        <v>1</v>
      </c>
      <c r="T40" s="43">
        <v>1</v>
      </c>
      <c r="U40" s="45">
        <f>SUM(K40:T40)</f>
        <v>10</v>
      </c>
      <c r="V40" s="45">
        <v>3</v>
      </c>
      <c r="W40" s="45">
        <v>0</v>
      </c>
      <c r="X40" s="53">
        <v>3</v>
      </c>
      <c r="Y40" s="53">
        <v>10</v>
      </c>
      <c r="Z40" s="54">
        <v>0</v>
      </c>
      <c r="AA40" s="43">
        <v>33</v>
      </c>
      <c r="AB40" s="43">
        <v>0</v>
      </c>
      <c r="AC40" s="45">
        <f>U40+V40+W40+X40+Y40-Z40+AA40-AB40-J40</f>
        <v>59</v>
      </c>
    </row>
    <row r="41" spans="2:29" ht="15" customHeight="1" x14ac:dyDescent="0.35">
      <c r="B41" s="11" t="s">
        <v>52</v>
      </c>
      <c r="C41" s="63" t="s">
        <v>17</v>
      </c>
      <c r="D41" s="63" t="s">
        <v>44</v>
      </c>
      <c r="E41" s="12">
        <v>2</v>
      </c>
      <c r="F41" s="24" t="s">
        <v>80</v>
      </c>
      <c r="G41" s="19">
        <v>0.53680555555555554</v>
      </c>
      <c r="H41" s="26">
        <v>0.65138888888888891</v>
      </c>
      <c r="I41" s="56">
        <f>H41-G41</f>
        <v>0.11458333333333337</v>
      </c>
      <c r="J41" s="45">
        <v>0</v>
      </c>
      <c r="K41" s="53">
        <v>1</v>
      </c>
      <c r="L41" s="43">
        <v>1</v>
      </c>
      <c r="M41" s="43">
        <v>1</v>
      </c>
      <c r="N41" s="43">
        <v>1</v>
      </c>
      <c r="O41" s="43">
        <v>1</v>
      </c>
      <c r="P41" s="43">
        <v>1</v>
      </c>
      <c r="Q41" s="43">
        <v>1</v>
      </c>
      <c r="R41" s="43">
        <v>1</v>
      </c>
      <c r="S41" s="43">
        <v>1</v>
      </c>
      <c r="T41" s="43">
        <v>1</v>
      </c>
      <c r="U41" s="45">
        <f>SUM(K41:T41)</f>
        <v>10</v>
      </c>
      <c r="V41" s="45">
        <v>3</v>
      </c>
      <c r="W41" s="45">
        <v>3</v>
      </c>
      <c r="X41" s="53">
        <v>0</v>
      </c>
      <c r="Y41" s="53">
        <v>6</v>
      </c>
      <c r="Z41" s="54">
        <v>2</v>
      </c>
      <c r="AA41" s="43">
        <v>39</v>
      </c>
      <c r="AB41" s="43">
        <v>1</v>
      </c>
      <c r="AC41" s="45">
        <f>U41+V41+W41+X41+Y41-Z41+AA41-AB41-J41</f>
        <v>58</v>
      </c>
    </row>
    <row r="42" spans="2:29" ht="15" customHeight="1" x14ac:dyDescent="0.35">
      <c r="B42" s="11" t="s">
        <v>54</v>
      </c>
      <c r="C42" s="63" t="s">
        <v>16</v>
      </c>
      <c r="D42" s="63" t="s">
        <v>44</v>
      </c>
      <c r="E42" s="12">
        <v>3</v>
      </c>
      <c r="F42" s="24" t="s">
        <v>80</v>
      </c>
      <c r="G42" s="19">
        <v>0.48749999999999999</v>
      </c>
      <c r="H42" s="26">
        <v>0.61041666666666672</v>
      </c>
      <c r="I42" s="56">
        <f>H42-G42</f>
        <v>0.12291666666666673</v>
      </c>
      <c r="J42" s="45">
        <v>0</v>
      </c>
      <c r="K42" s="53">
        <v>1</v>
      </c>
      <c r="L42" s="43">
        <v>0</v>
      </c>
      <c r="M42" s="43">
        <v>1</v>
      </c>
      <c r="N42" s="43">
        <v>1</v>
      </c>
      <c r="O42" s="43">
        <v>1</v>
      </c>
      <c r="P42" s="43">
        <v>1</v>
      </c>
      <c r="Q42" s="43">
        <v>1</v>
      </c>
      <c r="R42" s="43">
        <v>1</v>
      </c>
      <c r="S42" s="43">
        <v>0</v>
      </c>
      <c r="T42" s="43">
        <v>0</v>
      </c>
      <c r="U42" s="45">
        <f>SUM(K42:T42)</f>
        <v>7</v>
      </c>
      <c r="V42" s="45">
        <v>3</v>
      </c>
      <c r="W42" s="45">
        <v>0</v>
      </c>
      <c r="X42" s="53">
        <v>3</v>
      </c>
      <c r="Y42" s="53">
        <v>6</v>
      </c>
      <c r="Z42" s="54">
        <v>1</v>
      </c>
      <c r="AA42" s="43">
        <v>39</v>
      </c>
      <c r="AB42" s="43">
        <v>0</v>
      </c>
      <c r="AC42" s="45">
        <f>U42+V42+W42+X42+Y42-Z42+AA42-AB42-J42</f>
        <v>57</v>
      </c>
    </row>
    <row r="43" spans="2:29" ht="15" customHeight="1" x14ac:dyDescent="0.35">
      <c r="B43" s="11" t="s">
        <v>55</v>
      </c>
      <c r="C43" s="63" t="s">
        <v>10</v>
      </c>
      <c r="D43" s="63" t="s">
        <v>44</v>
      </c>
      <c r="E43" s="12">
        <v>1</v>
      </c>
      <c r="F43" s="24" t="s">
        <v>80</v>
      </c>
      <c r="G43" s="19">
        <v>0.45347222222222222</v>
      </c>
      <c r="H43" s="26">
        <v>0.57847222222222217</v>
      </c>
      <c r="I43" s="56">
        <f>H43-G43</f>
        <v>0.12499999999999994</v>
      </c>
      <c r="J43" s="45">
        <v>0</v>
      </c>
      <c r="K43" s="53">
        <v>1</v>
      </c>
      <c r="L43" s="43">
        <v>0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0</v>
      </c>
      <c r="T43" s="43">
        <v>0</v>
      </c>
      <c r="U43" s="45">
        <f>SUM(K43:T43)</f>
        <v>7</v>
      </c>
      <c r="V43" s="45">
        <v>3</v>
      </c>
      <c r="W43" s="45">
        <v>0</v>
      </c>
      <c r="X43" s="53">
        <v>0</v>
      </c>
      <c r="Y43" s="53">
        <v>8</v>
      </c>
      <c r="Z43" s="54">
        <v>0</v>
      </c>
      <c r="AA43" s="43">
        <v>29</v>
      </c>
      <c r="AB43" s="43">
        <v>0</v>
      </c>
      <c r="AC43" s="45">
        <f>U43+V43+W43+X43+Y43-Z43+AA43-AB43-J43</f>
        <v>47</v>
      </c>
    </row>
    <row r="44" spans="2:29" ht="15" thickBot="1" x14ac:dyDescent="0.4">
      <c r="B44" s="13" t="s">
        <v>56</v>
      </c>
      <c r="C44" s="64" t="s">
        <v>29</v>
      </c>
      <c r="D44" s="64" t="s">
        <v>44</v>
      </c>
      <c r="E44" s="15">
        <v>2</v>
      </c>
      <c r="F44" s="25" t="s">
        <v>80</v>
      </c>
      <c r="G44" s="20">
        <v>0.50694444444444442</v>
      </c>
      <c r="H44" s="31">
        <v>0.62986111111111109</v>
      </c>
      <c r="I44" s="57">
        <f>H44-G44</f>
        <v>0.12291666666666667</v>
      </c>
      <c r="J44" s="48">
        <v>0</v>
      </c>
      <c r="K44" s="58">
        <v>0</v>
      </c>
      <c r="L44" s="59">
        <v>0</v>
      </c>
      <c r="M44" s="59">
        <v>1</v>
      </c>
      <c r="N44" s="59">
        <v>0</v>
      </c>
      <c r="O44" s="59">
        <v>0</v>
      </c>
      <c r="P44" s="59">
        <v>0</v>
      </c>
      <c r="Q44" s="59">
        <v>0</v>
      </c>
      <c r="R44" s="59">
        <v>1</v>
      </c>
      <c r="S44" s="59">
        <v>0</v>
      </c>
      <c r="T44" s="59">
        <v>0</v>
      </c>
      <c r="U44" s="48">
        <f>SUM(K44:T44)</f>
        <v>2</v>
      </c>
      <c r="V44" s="48">
        <v>3</v>
      </c>
      <c r="W44" s="48">
        <v>0</v>
      </c>
      <c r="X44" s="58">
        <v>0</v>
      </c>
      <c r="Y44" s="58">
        <v>6</v>
      </c>
      <c r="Z44" s="60">
        <v>1</v>
      </c>
      <c r="AA44" s="59">
        <v>35</v>
      </c>
      <c r="AB44" s="59">
        <v>0</v>
      </c>
      <c r="AC44" s="48">
        <f>U44+V44+W44+X44+Y44-Z44+AA44-AB44-J44</f>
        <v>45</v>
      </c>
    </row>
    <row r="45" spans="2:29" ht="18.5" x14ac:dyDescent="0.45">
      <c r="E45" s="30">
        <f>SUM(E35:E44)+SUM(E3:E32)</f>
        <v>109</v>
      </c>
      <c r="F45" s="30"/>
    </row>
  </sheetData>
  <sortState xmlns:xlrd2="http://schemas.microsoft.com/office/spreadsheetml/2017/richdata2" ref="C35:AC44">
    <sortCondition descending="1" ref="AC35:AC44"/>
    <sortCondition ref="I35:I44"/>
  </sortState>
  <mergeCells count="1">
    <mergeCell ref="K1:T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Kopējie </vt:lpstr>
      <vt:lpstr>Vietas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2020-11-07T07:16:00Z</dcterms:created>
  <dcterms:modified xsi:type="dcterms:W3CDTF">2020-11-10T18:39:43Z</dcterms:modified>
</cp:coreProperties>
</file>